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20" tabRatio="942" activeTab="0"/>
  </bookViews>
  <sheets>
    <sheet name="Cover" sheetId="1" r:id="rId1"/>
    <sheet name="1 - General Statistics" sheetId="2" r:id="rId2"/>
    <sheet name="2 - Direct Labour" sheetId="3" r:id="rId3"/>
    <sheet name="3 - Contract Labour" sheetId="4" r:id="rId4"/>
    <sheet name="4 - Overhead Labour" sheetId="5" r:id="rId5"/>
    <sheet name="5 - Building" sheetId="6" r:id="rId6"/>
    <sheet name="6 - Equipment" sheetId="7" r:id="rId7"/>
    <sheet name="7a - Overhead" sheetId="8" r:id="rId8"/>
    <sheet name="7b - Misc Revenue" sheetId="9" r:id="rId9"/>
    <sheet name="9 - Verification" sheetId="10" r:id="rId10"/>
    <sheet name="10 - Multi-Operations" sheetId="11" r:id="rId11"/>
    <sheet name="Attachment A - Volumes" sheetId="12" r:id="rId12"/>
    <sheet name="Attachment B - HC and Fees" sheetId="13" r:id="rId13"/>
    <sheet name="Attachment C - Deposits" sheetId="14" r:id="rId14"/>
    <sheet name="References" sheetId="15" state="hidden" r:id="rId15"/>
  </sheets>
  <definedNames>
    <definedName name="AMPM">'References'!$D$16:$D$17</definedName>
    <definedName name="CCAClass">'References'!$D$4:$D$12</definedName>
    <definedName name="CCARate">'References'!$E$4:$E$12</definedName>
    <definedName name="Clabour">'3 - Contract Labour'!$H$27:$H$31</definedName>
    <definedName name="Close">'References'!$H$4:$H$22</definedName>
    <definedName name="Depots">'References'!$B$4:$B$230</definedName>
    <definedName name="FullPart">'References'!$D$29:$D$30</definedName>
    <definedName name="MaxRowLabour">'References'!$D$24</definedName>
    <definedName name="Months">'References'!$F$15:$F$26</definedName>
    <definedName name="OLabour">'4 - Overhead Labour'!$I$26:$I$31</definedName>
    <definedName name="Open">'References'!$G$4:$G$21</definedName>
    <definedName name="_xlnm.Print_Area" localSheetId="1">'1 - General Statistics'!$A$1:$P$63</definedName>
    <definedName name="_xlnm.Print_Area" localSheetId="10">'10 - Multi-Operations'!$A$1:$N$45</definedName>
    <definedName name="_xlnm.Print_Area" localSheetId="2">'2 - Direct Labour'!$A$1:$N$145</definedName>
    <definedName name="_xlnm.Print_Area" localSheetId="3">'3 - Contract Labour'!$A$1:$M$35</definedName>
    <definedName name="_xlnm.Print_Area" localSheetId="4">'4 - Overhead Labour'!$A$1:$T$39</definedName>
    <definedName name="_xlnm.Print_Area" localSheetId="5">'5 - Building'!$A$1:$N$46</definedName>
    <definedName name="_xlnm.Print_Area" localSheetId="6">'6 - Equipment'!$A$1:$L$46</definedName>
    <definedName name="_xlnm.Print_Area" localSheetId="7">'7a - Overhead'!$A$1:$K$71</definedName>
    <definedName name="_xlnm.Print_Area" localSheetId="8">'7b - Misc Revenue'!$A$1:$K$27</definedName>
    <definedName name="_xlnm.Print_Area" localSheetId="9">'9 - Verification'!$A$1:$H$54</definedName>
    <definedName name="_xlnm.Print_Area" localSheetId="11">'Attachment A - Volumes'!$A$1:$N$51</definedName>
    <definedName name="_xlnm.Print_Area" localSheetId="12">'Attachment B - HC and Fees'!$A$1:$N$61</definedName>
    <definedName name="_xlnm.Print_Area" localSheetId="13">'Attachment C - Deposits'!$A$1:$N$51</definedName>
    <definedName name="_xlnm.Print_Area" localSheetId="0">'Cover'!$A$1:$J$42</definedName>
    <definedName name="_xlnm.Print_Titles" localSheetId="2">'2 - Direct Labour'!$1:$24</definedName>
    <definedName name="_xlnm.Print_Titles" localSheetId="7">'7a - Overhead'!$1:$6</definedName>
    <definedName name="_xlnm.Print_Titles" localSheetId="11">'Attachment A - Volumes'!$A:$A</definedName>
    <definedName name="_xlnm.Print_Titles" localSheetId="12">'Attachment B - HC and Fees'!$A:$A</definedName>
    <definedName name="_xlnm.Print_Titles" localSheetId="13">'Attachment C - Deposits'!$A:$A</definedName>
  </definedNames>
  <calcPr fullCalcOnLoad="1"/>
</workbook>
</file>

<file path=xl/comments10.xml><?xml version="1.0" encoding="utf-8"?>
<comments xmlns="http://schemas.openxmlformats.org/spreadsheetml/2006/main">
  <authors>
    <author>Stephen Kaltenhauser</author>
  </authors>
  <commentList>
    <comment ref="E8" authorId="0">
      <text>
        <r>
          <rPr>
            <b/>
            <sz val="10"/>
            <color indexed="12"/>
            <rFont val="Tahoma"/>
            <family val="2"/>
          </rPr>
          <t>900</t>
        </r>
        <r>
          <rPr>
            <sz val="10"/>
            <rFont val="Tahoma"/>
            <family val="2"/>
          </rPr>
          <t>: We provide your fiscal year end date assuming the same date as was provided on your last UCA.  If we do not have a fiscal year end date for your Depot we assumed a fiscal year end of December 31.  If the fiscal year end provided in Column A is not correct for your depot, please note the correct fiscal year end date in column B (should be the same as line 128 from Table 1).</t>
        </r>
      </text>
    </comment>
    <comment ref="E9" authorId="0">
      <text>
        <r>
          <rPr>
            <b/>
            <sz val="10"/>
            <color indexed="12"/>
            <rFont val="Tahoma"/>
            <family val="2"/>
          </rPr>
          <t>901</t>
        </r>
        <r>
          <rPr>
            <sz val="10"/>
            <rFont val="Tahoma"/>
            <family val="2"/>
          </rPr>
          <t>: We assumed your fiscal year was 12 months.  If your fiscal year end was shorter than 12 months, please note the correct number of months in column B (should be the same as line 129 from Table 1).</t>
        </r>
      </text>
    </comment>
    <comment ref="E14" authorId="0">
      <text>
        <r>
          <rPr>
            <b/>
            <sz val="10"/>
            <color indexed="12"/>
            <rFont val="Tahoma"/>
            <family val="2"/>
          </rPr>
          <t>902</t>
        </r>
        <r>
          <rPr>
            <sz val="10"/>
            <rFont val="Tahoma"/>
            <family val="2"/>
          </rPr>
          <t xml:space="preserve">: 
</t>
        </r>
        <r>
          <rPr>
            <b/>
            <sz val="10"/>
            <color indexed="18"/>
            <rFont val="Tahoma"/>
            <family val="2"/>
          </rPr>
          <t>=E12 + E13</t>
        </r>
        <r>
          <rPr>
            <sz val="10"/>
            <rFont val="Tahoma"/>
            <family val="2"/>
          </rPr>
          <t xml:space="preserve">
We provide your total volume shipped to the manufacturers assuming a 12 month fiscal year ending at the date noted on line 900, Column A.  If the line 902, Columns A value is not correct for your depot, please report the correct value on line 902, Column B.  If your fiscal year was less than 12 months, you will need to add the monthly volumes on Attachement A for each month in your fiscal year to obtain the total for your fiscal year.</t>
        </r>
      </text>
    </comment>
    <comment ref="E19" authorId="0">
      <text>
        <r>
          <rPr>
            <b/>
            <sz val="10"/>
            <color indexed="12"/>
            <rFont val="Tahoma"/>
            <family val="2"/>
          </rPr>
          <t>905</t>
        </r>
        <r>
          <rPr>
            <sz val="10"/>
            <rFont val="Tahoma"/>
            <family val="2"/>
          </rPr>
          <t xml:space="preserve">: 
</t>
        </r>
        <r>
          <rPr>
            <b/>
            <sz val="10"/>
            <color indexed="18"/>
            <rFont val="Tahoma"/>
            <family val="2"/>
          </rPr>
          <t>=E17 + E18</t>
        </r>
        <r>
          <rPr>
            <sz val="10"/>
            <rFont val="Tahoma"/>
            <family val="2"/>
          </rPr>
          <t xml:space="preserve">
We provide your total Handling Commissions paid by the manufacturers assuming a 12 month fiscal year ending at the date noted on line 900, Column A.  If the line 905, Columns A value is not correct for your depot, please report the correct value on line 905, Column B.  If your fiscal year was less than 12 months, you will need to add the monthly Handling Commissions on Attachement B for each month in your fiscal year to obtain the total for your fiscal year.</t>
        </r>
      </text>
    </comment>
    <comment ref="E21" authorId="0">
      <text>
        <r>
          <rPr>
            <b/>
            <sz val="10"/>
            <color indexed="12"/>
            <rFont val="Tahoma"/>
            <family val="2"/>
          </rPr>
          <t>906</t>
        </r>
        <r>
          <rPr>
            <sz val="10"/>
            <rFont val="Tahoma"/>
            <family val="2"/>
          </rPr>
          <t>: We provide your total BCMB fees withheld by the manufacturers assuming a 12 month fiscal year ending at the date noted on line 900, Column A.  If the line 907, Columns A value is not correct for your depot, please report the correct value on line 907, Column B.  If your fiscal year was less than 12 months, you will need to add the monthly BCMB fees on Attachement B for each month in your fiscal year to obtain the total for your fiscal year.</t>
        </r>
      </text>
    </comment>
    <comment ref="E22" authorId="0">
      <text>
        <r>
          <rPr>
            <b/>
            <sz val="10"/>
            <color indexed="12"/>
            <rFont val="Tahoma"/>
            <family val="2"/>
          </rPr>
          <t>907</t>
        </r>
        <r>
          <rPr>
            <sz val="10"/>
            <rFont val="Tahoma"/>
            <family val="2"/>
          </rPr>
          <t>: We provide your total ABDA fees, including your Membership Fees and the Handling Commission Charge (HRC), withheld by the manufacturers assuming a 12 month fiscal year ending at the date noted on line 900, Column A.  If the line 906, Columns A value is not correct for your depot, please report the correct value on line 906, Column B.  If your fiscal year was less than 12 months, you will need to add the monthly ABDA fees on Attachement B for each month in your fiscal year to obtain the total for your fiscal year.</t>
        </r>
      </text>
    </comment>
    <comment ref="E30" authorId="0">
      <text>
        <r>
          <rPr>
            <b/>
            <sz val="10"/>
            <color indexed="12"/>
            <rFont val="Tahoma"/>
            <family val="2"/>
          </rPr>
          <t>912</t>
        </r>
        <r>
          <rPr>
            <sz val="10"/>
            <rFont val="Tahoma"/>
            <family val="2"/>
          </rPr>
          <t xml:space="preserve">: 
</t>
        </r>
        <r>
          <rPr>
            <b/>
            <sz val="10"/>
            <color indexed="18"/>
            <rFont val="Tahoma"/>
            <family val="2"/>
          </rPr>
          <t>=E28 + E29</t>
        </r>
        <r>
          <rPr>
            <sz val="10"/>
            <rFont val="Tahoma"/>
            <family val="2"/>
          </rPr>
          <t xml:space="preserve">
We provide your total deposits or purchases paid to you by the manufacturers assuming a 12 month fiscal year ending at the date noted on line 900, Column A.  If the line 912, Columns A value is not correct for your depot, please report the correct value on line 912, Column B.  If your fiscal year was less than 12 months, you will need to add the monthly deposits/purchases on Attachement C for each month in your fiscal year to obtain the total for your fiscal year.</t>
        </r>
      </text>
    </comment>
    <comment ref="E32" authorId="0">
      <text>
        <r>
          <rPr>
            <b/>
            <sz val="10"/>
            <color indexed="12"/>
            <rFont val="Tahoma"/>
            <family val="2"/>
          </rPr>
          <t>918</t>
        </r>
        <r>
          <rPr>
            <sz val="10"/>
            <rFont val="Tahoma"/>
            <family val="2"/>
          </rPr>
          <t xml:space="preserve">: 
</t>
        </r>
        <r>
          <rPr>
            <b/>
            <sz val="10"/>
            <color indexed="18"/>
            <rFont val="Tahoma"/>
            <family val="2"/>
          </rPr>
          <t>=E19 + E30</t>
        </r>
        <r>
          <rPr>
            <sz val="10"/>
            <rFont val="Tahoma"/>
            <family val="2"/>
          </rPr>
          <t xml:space="preserve">
We provide the total amount paid by the manufacturers assuming a 12 month fiscal year ending at the date noted on line 900, Column A.  If any of the line 902 to 912 Column A values are not correct for your depot, please fill in lines 902 to 919 on Column B.  Line 918 should match your records for the total amount paid by the manufacturers to your depot for the fiscal year ending in 2008.  If Line 918 does not match your records of the manufacturers payments please provide an explanation to or contact the DCA to review.</t>
        </r>
      </text>
    </comment>
    <comment ref="E33" authorId="0">
      <text>
        <r>
          <rPr>
            <b/>
            <sz val="10"/>
            <color indexed="12"/>
            <rFont val="Tahoma"/>
            <family val="2"/>
          </rPr>
          <t>919</t>
        </r>
        <r>
          <rPr>
            <sz val="10"/>
            <rFont val="Tahoma"/>
            <family val="2"/>
          </rPr>
          <t xml:space="preserve">: 
</t>
        </r>
        <r>
          <rPr>
            <b/>
            <sz val="10"/>
            <color indexed="18"/>
            <rFont val="Tahoma"/>
            <family val="2"/>
          </rPr>
          <t>=E30</t>
        </r>
        <r>
          <rPr>
            <sz val="10"/>
            <rFont val="Tahoma"/>
            <family val="2"/>
          </rPr>
          <t xml:space="preserve">
Same values as line 917 – total deposits or purchases paid to you by the manufacturers.</t>
        </r>
      </text>
    </comment>
    <comment ref="F36" authorId="0">
      <text>
        <r>
          <rPr>
            <b/>
            <sz val="10"/>
            <color indexed="12"/>
            <rFont val="Tahoma"/>
            <family val="2"/>
          </rPr>
          <t>921</t>
        </r>
        <r>
          <rPr>
            <sz val="10"/>
            <rFont val="Tahoma"/>
            <family val="2"/>
          </rPr>
          <t>: Enter the total third party collection costs (payments to a third party who brings containers to your depot) that are not recorded as expenses on your income statement.</t>
        </r>
      </text>
    </comment>
    <comment ref="F37" authorId="0">
      <text>
        <r>
          <rPr>
            <b/>
            <sz val="10"/>
            <color indexed="12"/>
            <rFont val="Tahoma"/>
            <family val="2"/>
          </rPr>
          <t>922</t>
        </r>
        <r>
          <rPr>
            <sz val="10"/>
            <rFont val="Tahoma"/>
            <family val="2"/>
          </rPr>
          <t>: Enter the total deposit incentives that are not recorded as expenses on your income statement.</t>
        </r>
      </text>
    </comment>
    <comment ref="F38" authorId="0">
      <text>
        <r>
          <rPr>
            <b/>
            <sz val="10"/>
            <color indexed="12"/>
            <rFont val="Tahoma"/>
            <family val="2"/>
          </rPr>
          <t>923</t>
        </r>
        <r>
          <rPr>
            <sz val="10"/>
            <rFont val="Tahoma"/>
            <family val="2"/>
          </rPr>
          <t>: Enter the casual labour costs (typically paid in cash) that are not recorded as expenses on your income statement and not reported on Table 3.  If you have casual labour costs to report on line 923 please also complete lines 932 and 933.</t>
        </r>
      </text>
    </comment>
    <comment ref="F39" authorId="0">
      <text>
        <r>
          <rPr>
            <b/>
            <sz val="10"/>
            <color indexed="12"/>
            <rFont val="Tahoma"/>
            <family val="2"/>
          </rPr>
          <t>924</t>
        </r>
        <r>
          <rPr>
            <sz val="10"/>
            <rFont val="Tahoma"/>
            <family val="2"/>
          </rPr>
          <t>: Enter any other costs paid in cash that are not recorded as expenses on your income statement and provide a brief description in the space provided to the right.</t>
        </r>
      </text>
    </comment>
    <comment ref="F40" authorId="0">
      <text>
        <r>
          <rPr>
            <b/>
            <sz val="10"/>
            <color indexed="12"/>
            <rFont val="Tahoma"/>
            <family val="2"/>
          </rPr>
          <t>925</t>
        </r>
        <r>
          <rPr>
            <sz val="10"/>
            <rFont val="Tahoma"/>
            <family val="2"/>
          </rPr>
          <t>: Enter shrinkage costs (e.g. theft, broken containers, etc.) that are not recorded as expenses on your income statement.</t>
        </r>
      </text>
    </comment>
    <comment ref="F41" authorId="0">
      <text>
        <r>
          <rPr>
            <b/>
            <sz val="10"/>
            <color indexed="12"/>
            <rFont val="Tahoma"/>
            <family val="2"/>
          </rPr>
          <t>926</t>
        </r>
        <r>
          <rPr>
            <sz val="10"/>
            <rFont val="Tahoma"/>
            <family val="2"/>
          </rPr>
          <t>: Enter any additional items that are included in your costs of goods sold and provide a brief description in the space provided to the right.</t>
        </r>
      </text>
    </comment>
    <comment ref="F42" authorId="0">
      <text>
        <r>
          <rPr>
            <b/>
            <sz val="10"/>
            <color indexed="12"/>
            <rFont val="Tahoma"/>
            <family val="2"/>
          </rPr>
          <t>927</t>
        </r>
        <r>
          <rPr>
            <sz val="10"/>
            <rFont val="Tahoma"/>
            <family val="2"/>
          </rPr>
          <t>: Enter any additional items that are included in your costs of goods sold and provide a brief description in the space provided to the right.</t>
        </r>
      </text>
    </comment>
    <comment ref="F43" authorId="0">
      <text>
        <r>
          <rPr>
            <b/>
            <sz val="10"/>
            <color indexed="12"/>
            <rFont val="Tahoma"/>
            <family val="2"/>
          </rPr>
          <t>928</t>
        </r>
        <r>
          <rPr>
            <sz val="10"/>
            <rFont val="Tahoma"/>
            <family val="2"/>
          </rPr>
          <t>:Enter any additional items that are included in your costs of goods sold and provide a brief description in the space provided to the right.</t>
        </r>
      </text>
    </comment>
    <comment ref="E46" authorId="0">
      <text>
        <r>
          <rPr>
            <b/>
            <sz val="10"/>
            <color indexed="12"/>
            <rFont val="Tahoma"/>
            <family val="2"/>
          </rPr>
          <t>930</t>
        </r>
        <r>
          <rPr>
            <sz val="10"/>
            <rFont val="Tahoma"/>
            <family val="2"/>
          </rPr>
          <t xml:space="preserve">: 
</t>
        </r>
        <r>
          <rPr>
            <b/>
            <sz val="10"/>
            <color indexed="18"/>
            <rFont val="Tahoma"/>
            <family val="2"/>
          </rPr>
          <t>=E32-E33+E23</t>
        </r>
        <r>
          <rPr>
            <sz val="10"/>
            <rFont val="Tahoma"/>
            <family val="2"/>
          </rPr>
          <t xml:space="preserve">
If you do not track your ABDA and BCMB fees separately (i.e. they are deducted from the Handling Commissions by the manufacturers and you do not separate out these costs), then line 930 should equal gross revenue.</t>
        </r>
      </text>
    </comment>
    <comment ref="F46" authorId="0">
      <text>
        <r>
          <rPr>
            <b/>
            <sz val="10"/>
            <color indexed="12"/>
            <rFont val="Tahoma"/>
            <family val="2"/>
          </rPr>
          <t>930</t>
        </r>
        <r>
          <rPr>
            <sz val="10"/>
            <rFont val="Tahoma"/>
            <family val="2"/>
          </rPr>
          <t xml:space="preserve">: 
</t>
        </r>
        <r>
          <rPr>
            <b/>
            <sz val="10"/>
            <color indexed="18"/>
            <rFont val="Tahoma"/>
            <family val="2"/>
          </rPr>
          <t>=F32 - F33 + F23 - F44</t>
        </r>
        <r>
          <rPr>
            <sz val="10"/>
            <rFont val="Tahoma"/>
            <family val="2"/>
          </rPr>
          <t xml:space="preserve">
If you do not track your ABDA and BCMB fees separately (i.e. they are deducted from the Handling Commissions by the manufacturers and you do not separate out these costs), then line 930 should equal gross revenue.</t>
        </r>
      </text>
    </comment>
    <comment ref="E47" authorId="0">
      <text>
        <r>
          <rPr>
            <b/>
            <sz val="10"/>
            <color indexed="12"/>
            <rFont val="Tahoma"/>
            <family val="2"/>
          </rPr>
          <t>931</t>
        </r>
        <r>
          <rPr>
            <sz val="10"/>
            <rFont val="Tahoma"/>
            <family val="2"/>
          </rPr>
          <t xml:space="preserve">:
</t>
        </r>
        <r>
          <rPr>
            <b/>
            <sz val="10"/>
            <color indexed="18"/>
            <rFont val="Tahoma"/>
            <family val="2"/>
          </rPr>
          <t>=E32 - E33</t>
        </r>
        <r>
          <rPr>
            <sz val="10"/>
            <rFont val="Tahoma"/>
            <family val="2"/>
          </rPr>
          <t xml:space="preserve">
 If you track your ABDA and BCMB fees separately (i.e. you separate out these costs and record them as an expense), then line 931 should equal gross revenue.</t>
        </r>
      </text>
    </comment>
    <comment ref="F47" authorId="0">
      <text>
        <r>
          <rPr>
            <b/>
            <sz val="10"/>
            <color indexed="12"/>
            <rFont val="Tahoma"/>
            <family val="2"/>
          </rPr>
          <t>931</t>
        </r>
        <r>
          <rPr>
            <sz val="10"/>
            <rFont val="Tahoma"/>
            <family val="2"/>
          </rPr>
          <t xml:space="preserve">: 
</t>
        </r>
        <r>
          <rPr>
            <b/>
            <sz val="10"/>
            <color indexed="18"/>
            <rFont val="Tahoma"/>
            <family val="2"/>
          </rPr>
          <t>=F32 - F33 - F44</t>
        </r>
        <r>
          <rPr>
            <sz val="10"/>
            <rFont val="Tahoma"/>
            <family val="2"/>
          </rPr>
          <t xml:space="preserve">
If you track your ABDA and BCMB fees separately (i.e. you separate out these costs and record them as an expense), then line 931 should equal gross revenue.</t>
        </r>
      </text>
    </comment>
    <comment ref="F50" authorId="0">
      <text>
        <r>
          <rPr>
            <b/>
            <sz val="10"/>
            <color indexed="12"/>
            <rFont val="Tahoma"/>
            <family val="2"/>
          </rPr>
          <t>932</t>
        </r>
        <r>
          <rPr>
            <sz val="10"/>
            <rFont val="Tahoma"/>
            <family val="2"/>
          </rPr>
          <t>: If casual labour was included in line 923, please provide the corresponding number of casual hours.</t>
        </r>
      </text>
    </comment>
    <comment ref="F51" authorId="0">
      <text>
        <r>
          <rPr>
            <b/>
            <sz val="10"/>
            <color indexed="12"/>
            <rFont val="Tahoma"/>
            <family val="2"/>
          </rPr>
          <t>933</t>
        </r>
        <r>
          <rPr>
            <sz val="10"/>
            <rFont val="Tahoma"/>
            <family val="2"/>
          </rPr>
          <t>: If casual labour was included in line 923, please provide the corresponding average casual labour rate in dollars per hour.</t>
        </r>
      </text>
    </comment>
    <comment ref="E23" authorId="0">
      <text>
        <r>
          <rPr>
            <b/>
            <sz val="10"/>
            <color indexed="12"/>
            <rFont val="Tahoma"/>
            <family val="2"/>
          </rPr>
          <t>908</t>
        </r>
        <r>
          <rPr>
            <b/>
            <sz val="10"/>
            <rFont val="Tahoma"/>
            <family val="2"/>
          </rPr>
          <t xml:space="preserve">:
</t>
        </r>
        <r>
          <rPr>
            <b/>
            <sz val="10"/>
            <color indexed="18"/>
            <rFont val="Tahoma"/>
            <family val="2"/>
          </rPr>
          <t>=E21 + E22</t>
        </r>
      </text>
    </comment>
    <comment ref="F23" authorId="0">
      <text>
        <r>
          <rPr>
            <b/>
            <sz val="10"/>
            <color indexed="12"/>
            <rFont val="Tahoma"/>
            <family val="2"/>
          </rPr>
          <t>908</t>
        </r>
        <r>
          <rPr>
            <b/>
            <sz val="10"/>
            <rFont val="Tahoma"/>
            <family val="2"/>
          </rPr>
          <t xml:space="preserve">:
</t>
        </r>
        <r>
          <rPr>
            <b/>
            <sz val="10"/>
            <color indexed="18"/>
            <rFont val="Tahoma"/>
            <family val="2"/>
          </rPr>
          <t>=F21 + F22</t>
        </r>
      </text>
    </comment>
    <comment ref="E25" authorId="0">
      <text>
        <r>
          <rPr>
            <b/>
            <sz val="10"/>
            <color indexed="12"/>
            <rFont val="Tahoma"/>
            <family val="2"/>
          </rPr>
          <t>909</t>
        </r>
        <r>
          <rPr>
            <b/>
            <sz val="10"/>
            <rFont val="Tahoma"/>
            <family val="2"/>
          </rPr>
          <t xml:space="preserve">:
</t>
        </r>
        <r>
          <rPr>
            <b/>
            <sz val="10"/>
            <color indexed="18"/>
            <rFont val="Tahoma"/>
            <family val="2"/>
          </rPr>
          <t>=E19 + E23</t>
        </r>
      </text>
    </comment>
    <comment ref="F25" authorId="0">
      <text>
        <r>
          <rPr>
            <b/>
            <sz val="10"/>
            <color indexed="12"/>
            <rFont val="Tahoma"/>
            <family val="2"/>
          </rPr>
          <t>909</t>
        </r>
        <r>
          <rPr>
            <b/>
            <sz val="10"/>
            <rFont val="Tahoma"/>
            <family val="2"/>
          </rPr>
          <t xml:space="preserve">:
</t>
        </r>
        <r>
          <rPr>
            <b/>
            <sz val="10"/>
            <color indexed="18"/>
            <rFont val="Tahoma"/>
            <family val="2"/>
          </rPr>
          <t>=F19 + F23</t>
        </r>
      </text>
    </comment>
    <comment ref="F44" authorId="0">
      <text>
        <r>
          <rPr>
            <b/>
            <sz val="10"/>
            <color indexed="12"/>
            <rFont val="Tahoma"/>
            <family val="2"/>
          </rPr>
          <t>929</t>
        </r>
        <r>
          <rPr>
            <b/>
            <sz val="10"/>
            <rFont val="Tahoma"/>
            <family val="2"/>
          </rPr>
          <t xml:space="preserve">:
</t>
        </r>
        <r>
          <rPr>
            <b/>
            <sz val="10"/>
            <color indexed="18"/>
            <rFont val="Tahoma"/>
            <family val="2"/>
          </rPr>
          <t>=SUM(F36:F43)</t>
        </r>
      </text>
    </comment>
    <comment ref="F32" authorId="0">
      <text>
        <r>
          <rPr>
            <b/>
            <sz val="10"/>
            <color indexed="12"/>
            <rFont val="Tahoma"/>
            <family val="2"/>
          </rPr>
          <t>918</t>
        </r>
        <r>
          <rPr>
            <sz val="10"/>
            <rFont val="Tahoma"/>
            <family val="2"/>
          </rPr>
          <t xml:space="preserve">: 
</t>
        </r>
        <r>
          <rPr>
            <b/>
            <sz val="10"/>
            <color indexed="18"/>
            <rFont val="Tahoma"/>
            <family val="2"/>
          </rPr>
          <t>=F19 + F30</t>
        </r>
      </text>
    </comment>
    <comment ref="F33" authorId="0">
      <text>
        <r>
          <rPr>
            <b/>
            <sz val="10"/>
            <color indexed="12"/>
            <rFont val="Tahoma"/>
            <family val="2"/>
          </rPr>
          <t>919</t>
        </r>
        <r>
          <rPr>
            <sz val="10"/>
            <rFont val="Tahoma"/>
            <family val="2"/>
          </rPr>
          <t xml:space="preserve">: 
</t>
        </r>
        <r>
          <rPr>
            <b/>
            <sz val="10"/>
            <color indexed="18"/>
            <rFont val="Tahoma"/>
            <family val="2"/>
          </rPr>
          <t>=F30</t>
        </r>
      </text>
    </comment>
  </commentList>
</comments>
</file>

<file path=xl/comments11.xml><?xml version="1.0" encoding="utf-8"?>
<comments xmlns="http://schemas.openxmlformats.org/spreadsheetml/2006/main">
  <authors>
    <author>Stephen Kaltenhauser</author>
  </authors>
  <commentList>
    <comment ref="E13" authorId="0">
      <text>
        <r>
          <rPr>
            <b/>
            <sz val="10"/>
            <color indexed="12"/>
            <rFont val="Tahoma"/>
            <family val="2"/>
          </rPr>
          <t>1000</t>
        </r>
        <r>
          <rPr>
            <sz val="10"/>
            <rFont val="Tahoma"/>
            <family val="2"/>
          </rPr>
          <t>: 
Please list and briefly describe the primary business (i.e. the one that created the most revenue).</t>
        </r>
      </text>
    </comment>
    <comment ref="E15" authorId="0">
      <text>
        <r>
          <rPr>
            <b/>
            <sz val="10"/>
            <color indexed="12"/>
            <rFont val="Tahoma"/>
            <family val="2"/>
          </rPr>
          <t>1001</t>
        </r>
        <r>
          <rPr>
            <sz val="10"/>
            <rFont val="Tahoma"/>
            <family val="2"/>
          </rPr>
          <t>: 
Please note any other business operations in addition to the primary business reported on line 1000.</t>
        </r>
      </text>
    </comment>
    <comment ref="E17" authorId="0">
      <text>
        <r>
          <rPr>
            <b/>
            <sz val="10"/>
            <color indexed="12"/>
            <rFont val="Tahoma"/>
            <family val="2"/>
          </rPr>
          <t>1002</t>
        </r>
        <r>
          <rPr>
            <sz val="10"/>
            <rFont val="Tahoma"/>
            <family val="2"/>
          </rPr>
          <t>: 
Please provide an estimate of the percentage depot related revenues to your total fiscal revenues.</t>
        </r>
      </text>
    </comment>
    <comment ref="E19" authorId="0">
      <text>
        <r>
          <rPr>
            <b/>
            <sz val="10"/>
            <color indexed="12"/>
            <rFont val="Tahoma"/>
            <family val="2"/>
          </rPr>
          <t>1003</t>
        </r>
        <r>
          <rPr>
            <sz val="10"/>
            <rFont val="Tahoma"/>
            <family val="2"/>
          </rPr>
          <t>: 
Please note if the operating hours noted on Table 1, lines 140 to 152 for your depot operation are the same as the operating hours for your other businesses.</t>
        </r>
      </text>
    </comment>
    <comment ref="J25" authorId="0">
      <text>
        <r>
          <rPr>
            <b/>
            <sz val="10"/>
            <color indexed="10"/>
            <rFont val="Tahoma"/>
            <family val="2"/>
          </rPr>
          <t>column ( b )</t>
        </r>
        <r>
          <rPr>
            <b/>
            <sz val="10"/>
            <color indexed="12"/>
            <rFont val="Tahoma"/>
            <family val="2"/>
          </rPr>
          <t xml:space="preserve">
1010 - 1020</t>
        </r>
        <r>
          <rPr>
            <sz val="10"/>
            <rFont val="Tahoma"/>
            <family val="2"/>
          </rPr>
          <t>: 
For each line from lines 1010-1022, provide the amount from the UCA, the percentage of total costs as reported on the tax return, and provide the basis and rationale for the allocation to the bottle depot operation.  Some additional explanation, if required, can be included on line 1030.</t>
        </r>
      </text>
    </comment>
  </commentList>
</comments>
</file>

<file path=xl/comments2.xml><?xml version="1.0" encoding="utf-8"?>
<comments xmlns="http://schemas.openxmlformats.org/spreadsheetml/2006/main">
  <authors>
    <author>Stephen Kaltenhauser</author>
  </authors>
  <commentList>
    <comment ref="F8" authorId="0">
      <text>
        <r>
          <rPr>
            <b/>
            <sz val="10"/>
            <color indexed="12"/>
            <rFont val="Tahoma"/>
            <family val="2"/>
          </rPr>
          <t>100</t>
        </r>
        <r>
          <rPr>
            <sz val="10"/>
            <rFont val="Tahoma"/>
            <family val="2"/>
          </rPr>
          <t xml:space="preserve">: Provide the personal name of the </t>
        </r>
        <r>
          <rPr>
            <b/>
            <sz val="10"/>
            <rFont val="Tahoma"/>
            <family val="2"/>
          </rPr>
          <t>owner/primary contact</t>
        </r>
        <r>
          <rPr>
            <sz val="10"/>
            <rFont val="Tahoma"/>
            <family val="2"/>
          </rPr>
          <t xml:space="preserve"> person of the depot and the name of the person preparing the UCA.  Please do not provide corporate names.  If an individual other than the owner prepares the UCA, fill in the second column as well.</t>
        </r>
      </text>
    </comment>
    <comment ref="F10" authorId="0">
      <text>
        <r>
          <rPr>
            <b/>
            <sz val="10"/>
            <color indexed="12"/>
            <rFont val="Tahoma"/>
            <family val="2"/>
          </rPr>
          <t>102</t>
        </r>
        <r>
          <rPr>
            <sz val="10"/>
            <rFont val="Tahoma"/>
            <family val="2"/>
          </rPr>
          <t>: Provide the signature of the party(ies) listed in line 100.  If an individual other than the owner prepares the UCA, please sign in the second column as well.</t>
        </r>
      </text>
    </comment>
    <comment ref="F12" authorId="0">
      <text>
        <r>
          <rPr>
            <b/>
            <sz val="10"/>
            <color indexed="12"/>
            <rFont val="Tahoma"/>
            <family val="2"/>
          </rPr>
          <t>103</t>
        </r>
        <r>
          <rPr>
            <sz val="10"/>
            <rFont val="Tahoma"/>
            <family val="2"/>
          </rPr>
          <t>: Provide contact phone numbers for each party listed in line 100.  If an individual other than the owner prepares the UCA, fill in the second column as well.</t>
        </r>
      </text>
    </comment>
    <comment ref="F14" authorId="0">
      <text>
        <r>
          <rPr>
            <b/>
            <sz val="10"/>
            <color indexed="12"/>
            <rFont val="Tahoma"/>
            <family val="2"/>
          </rPr>
          <t>105</t>
        </r>
        <r>
          <rPr>
            <sz val="10"/>
            <rFont val="Tahoma"/>
            <family val="2"/>
          </rPr>
          <t>: Provide e-mail address for each party listed in line 100.  If an individual other than the owner prepares the UCA, fill in the second column as well.</t>
        </r>
      </text>
    </comment>
    <comment ref="G16" authorId="0">
      <text>
        <r>
          <rPr>
            <b/>
            <sz val="10"/>
            <color indexed="12"/>
            <rFont val="Tahoma"/>
            <family val="2"/>
          </rPr>
          <t>110</t>
        </r>
        <r>
          <rPr>
            <sz val="10"/>
            <rFont val="Tahoma"/>
            <family val="2"/>
          </rPr>
          <t>:
Provide
the 
Bottle
Depot
Name</t>
        </r>
      </text>
    </comment>
    <comment ref="G18" authorId="0">
      <text>
        <r>
          <rPr>
            <b/>
            <sz val="10"/>
            <color indexed="12"/>
            <rFont val="Tahoma"/>
            <family val="2"/>
          </rPr>
          <t>120</t>
        </r>
        <r>
          <rPr>
            <sz val="10"/>
            <rFont val="Tahoma"/>
            <family val="2"/>
          </rPr>
          <t>:
Provide
the
Bottle
Depot
Address</t>
        </r>
      </text>
    </comment>
    <comment ref="L22" authorId="0">
      <text>
        <r>
          <rPr>
            <b/>
            <sz val="10"/>
            <color indexed="12"/>
            <rFont val="Tahoma"/>
            <family val="2"/>
          </rPr>
          <t>125</t>
        </r>
        <r>
          <rPr>
            <sz val="10"/>
            <rFont val="Tahoma"/>
            <family val="2"/>
          </rPr>
          <t>: Check whether the depot is a
- walk-in, 
- drive-thru, or 
- multi-business depot.
If the depot is more than one of the above, check all that apply.  Multi-business is an operation that has more than one business operations (e.g. general store &amp; depot operation).</t>
        </r>
      </text>
    </comment>
    <comment ref="I26" authorId="0">
      <text>
        <r>
          <rPr>
            <b/>
            <sz val="10"/>
            <color indexed="12"/>
            <rFont val="Tahoma"/>
            <family val="2"/>
          </rPr>
          <t>127</t>
        </r>
        <r>
          <rPr>
            <sz val="10"/>
            <rFont val="Tahoma"/>
            <family val="2"/>
          </rPr>
          <t>: Check whether the depot is a
- for-profit or
- non-profit depot.
The depot is a non-profit depot if it is owned by a non-profit society and provides the appropriate reporting to the Canada Revenue Agency.</t>
        </r>
      </text>
    </comment>
    <comment ref="K24" authorId="0">
      <text>
        <r>
          <rPr>
            <b/>
            <sz val="10"/>
            <color indexed="12"/>
            <rFont val="Tahoma"/>
            <family val="2"/>
          </rPr>
          <t>126</t>
        </r>
        <r>
          <rPr>
            <sz val="10"/>
            <rFont val="Tahoma"/>
            <family val="2"/>
          </rPr>
          <t>: If multi-business was checked on line 125, indicate if the costs for the depot are tracked separately.  For example, if a general store and depot operate together out of the same building, check yes if all costs associated with the depot operation are tracked separately for accounting and tax requirements.  If you did not check, please complete Table 10.</t>
        </r>
      </text>
    </comment>
    <comment ref="M26" authorId="0">
      <text>
        <r>
          <rPr>
            <b/>
            <sz val="10"/>
            <color indexed="12"/>
            <rFont val="Tahoma"/>
            <family val="2"/>
          </rPr>
          <t>128</t>
        </r>
        <r>
          <rPr>
            <sz val="10"/>
            <rFont val="Tahoma"/>
            <family val="2"/>
          </rPr>
          <t>: Provide
the date of
your fiscal
year end in
the format
noted.</t>
        </r>
      </text>
    </comment>
    <comment ref="I28" authorId="0">
      <text>
        <r>
          <rPr>
            <b/>
            <sz val="10"/>
            <color indexed="12"/>
            <rFont val="Tahoma"/>
            <family val="2"/>
          </rPr>
          <t>129</t>
        </r>
        <r>
          <rPr>
            <sz val="10"/>
            <rFont val="Tahoma"/>
            <family val="2"/>
          </rPr>
          <t>: If your fiscal year is for a full 12 months, enter 12.  If you have a stub year, enter the number of months in your stub fiscal year that you will be reporting in this UCA.</t>
        </r>
      </text>
    </comment>
    <comment ref="J30" authorId="0">
      <text>
        <r>
          <rPr>
            <b/>
            <sz val="10"/>
            <color indexed="12"/>
            <rFont val="Tahoma"/>
            <family val="2"/>
          </rPr>
          <t>130</t>
        </r>
        <r>
          <rPr>
            <sz val="10"/>
            <rFont val="Tahoma"/>
            <family val="2"/>
          </rPr>
          <t>: Provide the number of vehicle parking stalls available for customers.</t>
        </r>
      </text>
    </comment>
    <comment ref="J31" authorId="0">
      <text>
        <r>
          <rPr>
            <b/>
            <sz val="10"/>
            <color indexed="12"/>
            <rFont val="Tahoma"/>
            <family val="2"/>
          </rPr>
          <t>131</t>
        </r>
        <r>
          <rPr>
            <sz val="10"/>
            <rFont val="Tahoma"/>
            <family val="2"/>
          </rPr>
          <t>: Provide the number of cash registers where deposit funds are returned.</t>
        </r>
      </text>
    </comment>
    <comment ref="J32" authorId="0">
      <text>
        <r>
          <rPr>
            <b/>
            <sz val="10"/>
            <color indexed="12"/>
            <rFont val="Tahoma"/>
            <family val="2"/>
          </rPr>
          <t>132</t>
        </r>
        <r>
          <rPr>
            <sz val="10"/>
            <rFont val="Tahoma"/>
            <family val="2"/>
          </rPr>
          <t>: Provide the number of buying stations or counter spaces your depot has to serve customers.</t>
        </r>
      </text>
    </comment>
    <comment ref="M34" authorId="0">
      <text>
        <r>
          <rPr>
            <b/>
            <sz val="10"/>
            <color indexed="12"/>
            <rFont val="Tahoma"/>
            <family val="2"/>
          </rPr>
          <t>135</t>
        </r>
        <r>
          <rPr>
            <sz val="10"/>
            <rFont val="Tahoma"/>
            <family val="2"/>
          </rPr>
          <t>: Check if you require your customers to pre-sort containers.</t>
        </r>
      </text>
    </comment>
    <comment ref="D36" authorId="0">
      <text>
        <r>
          <rPr>
            <b/>
            <sz val="10"/>
            <color indexed="12"/>
            <rFont val="Tahoma"/>
            <family val="2"/>
          </rPr>
          <t>136</t>
        </r>
        <r>
          <rPr>
            <sz val="10"/>
            <rFont val="Tahoma"/>
            <family val="2"/>
          </rPr>
          <t>: If
applicable, describe the type of pre-sorting required by customers.</t>
        </r>
      </text>
    </comment>
    <comment ref="J52" authorId="0">
      <text>
        <r>
          <rPr>
            <b/>
            <sz val="10"/>
            <color indexed="12"/>
            <rFont val="Tahoma"/>
            <family val="2"/>
          </rPr>
          <t>150</t>
        </r>
        <r>
          <rPr>
            <sz val="10"/>
            <rFont val="Tahoma"/>
            <family val="2"/>
          </rPr>
          <t>: Indicate how many of following 12
statutory holidays you are typically closed:
- New Year’s Day,
- Family Day,
- Good Friday,
- Easter Monday,
- Victoria Day,
- Canada Day,
- August long weekend,
- Labour Day,
- Thanksgiving Day,
- Remembrance Day,
- Christmas Day and
- Boxing Day.</t>
        </r>
      </text>
    </comment>
    <comment ref="C54" authorId="0">
      <text>
        <r>
          <rPr>
            <b/>
            <sz val="10"/>
            <color indexed="12"/>
            <rFont val="Tahoma"/>
            <family val="2"/>
          </rPr>
          <t>151</t>
        </r>
        <r>
          <rPr>
            <sz val="10"/>
            <rFont val="Tahoma"/>
            <family val="2"/>
          </rPr>
          <t>: If your operating hours vary by season or other factors, please provide a brief explanation of your hours of operation.</t>
        </r>
      </text>
    </comment>
    <comment ref="I57" authorId="0">
      <text>
        <r>
          <rPr>
            <b/>
            <sz val="10"/>
            <color indexed="12"/>
            <rFont val="Tahoma"/>
            <family val="2"/>
          </rPr>
          <t>152</t>
        </r>
        <r>
          <rPr>
            <sz val="10"/>
            <rFont val="Tahoma"/>
            <family val="2"/>
          </rPr>
          <t>: Please provide an estimate of the additional hours each week your Depot is utilized for additional sorting, shipping, etc. and is not open to the public.</t>
        </r>
      </text>
    </comment>
    <comment ref="C41" authorId="0">
      <text>
        <r>
          <rPr>
            <b/>
            <sz val="10"/>
            <color indexed="12"/>
            <rFont val="Tahoma"/>
            <family val="2"/>
          </rPr>
          <t>137</t>
        </r>
        <r>
          <rPr>
            <sz val="10"/>
            <rFont val="Tahoma"/>
            <family val="2"/>
          </rPr>
          <t xml:space="preserve"> - </t>
        </r>
        <r>
          <rPr>
            <b/>
            <sz val="10"/>
            <color indexed="12"/>
            <rFont val="Tahoma"/>
            <family val="2"/>
          </rPr>
          <t>146</t>
        </r>
        <r>
          <rPr>
            <sz val="10"/>
            <rFont val="Tahoma"/>
            <family val="2"/>
          </rPr>
          <t>: Provide the times your depot operation typically opens and closes to the public each day.  If you are typically closed on a certain day, please leave the appropriate boxes blank.  If your winter hours are different from your summer hours, please fill in the winter hours as well.</t>
        </r>
      </text>
    </comment>
    <comment ref="E60" authorId="0">
      <text>
        <r>
          <rPr>
            <b/>
            <sz val="10"/>
            <color indexed="12"/>
            <rFont val="Tahoma"/>
            <family val="2"/>
          </rPr>
          <t>153</t>
        </r>
        <r>
          <rPr>
            <sz val="10"/>
            <rFont val="Tahoma"/>
            <family val="2"/>
          </rPr>
          <t xml:space="preserve">: Please provide an estimate of the number of </t>
        </r>
        <r>
          <rPr>
            <b/>
            <sz val="10"/>
            <rFont val="Tahoma"/>
            <family val="2"/>
          </rPr>
          <t>full time equivalent</t>
        </r>
        <r>
          <rPr>
            <sz val="10"/>
            <rFont val="Tahoma"/>
            <family val="2"/>
          </rPr>
          <t xml:space="preserve"> employees you had last winter (slow volume period).  By full time equivalent we mean the average number of full time staff you had working 5 days a week, including managers or owners.</t>
        </r>
      </text>
    </comment>
    <comment ref="E61" authorId="0">
      <text>
        <r>
          <rPr>
            <b/>
            <sz val="10"/>
            <color indexed="12"/>
            <rFont val="Tahoma"/>
            <family val="2"/>
          </rPr>
          <t>153</t>
        </r>
        <r>
          <rPr>
            <sz val="10"/>
            <rFont val="Tahoma"/>
            <family val="2"/>
          </rPr>
          <t xml:space="preserve">:  Please provide an estimate of the number of </t>
        </r>
        <r>
          <rPr>
            <b/>
            <sz val="10"/>
            <rFont val="Tahoma"/>
            <family val="2"/>
          </rPr>
          <t>part-time or casual</t>
        </r>
        <r>
          <rPr>
            <sz val="10"/>
            <rFont val="Tahoma"/>
            <family val="2"/>
          </rPr>
          <t xml:space="preserve"> employees you had last winter (slow volume period).
</t>
        </r>
      </text>
    </comment>
    <comment ref="I61" authorId="0">
      <text>
        <r>
          <rPr>
            <b/>
            <sz val="10"/>
            <color indexed="12"/>
            <rFont val="Tahoma"/>
            <family val="2"/>
          </rPr>
          <t>153</t>
        </r>
        <r>
          <rPr>
            <sz val="10"/>
            <rFont val="Tahoma"/>
            <family val="2"/>
          </rPr>
          <t xml:space="preserve">: Please provide an estimate of the number of </t>
        </r>
        <r>
          <rPr>
            <b/>
            <sz val="10"/>
            <rFont val="Tahoma"/>
            <family val="2"/>
          </rPr>
          <t>part-time or casual</t>
        </r>
        <r>
          <rPr>
            <sz val="10"/>
            <rFont val="Tahoma"/>
            <family val="2"/>
          </rPr>
          <t xml:space="preserve"> employees you also had last summer (high volume period)</t>
        </r>
        <r>
          <rPr>
            <sz val="10"/>
            <rFont val="Tahoma"/>
            <family val="2"/>
          </rPr>
          <t>.</t>
        </r>
      </text>
    </comment>
    <comment ref="I60" authorId="0">
      <text>
        <r>
          <rPr>
            <b/>
            <sz val="10"/>
            <color indexed="12"/>
            <rFont val="Tahoma"/>
            <family val="2"/>
          </rPr>
          <t>153</t>
        </r>
        <r>
          <rPr>
            <sz val="10"/>
            <rFont val="Tahoma"/>
            <family val="2"/>
          </rPr>
          <t xml:space="preserve">: Please provide an estimate of the number of </t>
        </r>
        <r>
          <rPr>
            <b/>
            <sz val="10"/>
            <rFont val="Tahoma"/>
            <family val="2"/>
          </rPr>
          <t>full time equivalent</t>
        </r>
        <r>
          <rPr>
            <sz val="10"/>
            <rFont val="Tahoma"/>
            <family val="2"/>
          </rPr>
          <t xml:space="preserve"> employees you had last summer (high volume period).
By full time equivalent we mean the average number of full time staff you had working 5 days a week, including managers or owners.
</t>
        </r>
      </text>
    </comment>
  </commentList>
</comments>
</file>

<file path=xl/comments3.xml><?xml version="1.0" encoding="utf-8"?>
<comments xmlns="http://schemas.openxmlformats.org/spreadsheetml/2006/main">
  <authors>
    <author>Stephen Kaltenhauser</author>
  </authors>
  <commentList>
    <comment ref="D9" authorId="0">
      <text>
        <r>
          <rPr>
            <b/>
            <sz val="10"/>
            <color indexed="12"/>
            <rFont val="Tahoma"/>
            <family val="2"/>
          </rPr>
          <t>200</t>
        </r>
        <r>
          <rPr>
            <sz val="10"/>
            <rFont val="Tahoma"/>
            <family val="2"/>
          </rPr>
          <t xml:space="preserve">: Provide the amount of </t>
        </r>
        <r>
          <rPr>
            <b/>
            <sz val="10"/>
            <rFont val="Tahoma"/>
            <family val="2"/>
          </rPr>
          <t>free labour hours</t>
        </r>
        <r>
          <rPr>
            <sz val="10"/>
            <rFont val="Tahoma"/>
            <family val="2"/>
          </rPr>
          <t xml:space="preserve"> received by your depot from any source.  For example, labour provided though a government work training program should be entered on line 200 of Table 2.</t>
        </r>
      </text>
    </comment>
    <comment ref="D10" authorId="0">
      <text>
        <r>
          <rPr>
            <b/>
            <sz val="10"/>
            <color indexed="10"/>
            <rFont val="Tahoma"/>
            <family val="2"/>
          </rPr>
          <t>Column ( a )</t>
        </r>
        <r>
          <rPr>
            <b/>
            <sz val="10"/>
            <color indexed="12"/>
            <rFont val="Tahoma"/>
            <family val="2"/>
          </rPr>
          <t xml:space="preserve">
201 - 218</t>
        </r>
        <r>
          <rPr>
            <sz val="10"/>
            <rFont val="Tahoma"/>
            <family val="2"/>
          </rPr>
          <t>: Please provide the number of regular hours each employee worked during the fiscal year in this column.  If you do not track the number of hours directly, please estimate the number of hours by dividing the amount paid by the average hourly rate.</t>
        </r>
      </text>
    </comment>
    <comment ref="E10" authorId="0">
      <text>
        <r>
          <rPr>
            <b/>
            <sz val="10"/>
            <color indexed="10"/>
            <rFont val="Tahoma"/>
            <family val="2"/>
          </rPr>
          <t>Column ( b )</t>
        </r>
        <r>
          <rPr>
            <b/>
            <sz val="10"/>
            <color indexed="12"/>
            <rFont val="Tahoma"/>
            <family val="2"/>
          </rPr>
          <t xml:space="preserve">
201 - 218</t>
        </r>
        <r>
          <rPr>
            <sz val="10"/>
            <rFont val="Tahoma"/>
            <family val="2"/>
          </rPr>
          <t>: Please provide the total compensation paid for regular hours for each employee.</t>
        </r>
      </text>
    </comment>
    <comment ref="F10" authorId="0">
      <text>
        <r>
          <rPr>
            <b/>
            <sz val="10"/>
            <color indexed="10"/>
            <rFont val="Tahoma"/>
            <family val="2"/>
          </rPr>
          <t>Column ( c )</t>
        </r>
        <r>
          <rPr>
            <b/>
            <sz val="10"/>
            <color indexed="12"/>
            <rFont val="Tahoma"/>
            <family val="2"/>
          </rPr>
          <t xml:space="preserve">
201 - 218</t>
        </r>
        <r>
          <rPr>
            <sz val="10"/>
            <rFont val="Tahoma"/>
            <family val="2"/>
          </rPr>
          <t>: Please provide the number of overtime hours each employee worked during the fiscal year.  If you do not track the number of overtime hours directly, please estimate the number of overtime hours by dividing the overtime amount paid by the average overtime hourly rate.</t>
        </r>
      </text>
    </comment>
    <comment ref="G10" authorId="0">
      <text>
        <r>
          <rPr>
            <b/>
            <sz val="10"/>
            <color indexed="10"/>
            <rFont val="Tahoma"/>
            <family val="2"/>
          </rPr>
          <t>Column ( d )</t>
        </r>
        <r>
          <rPr>
            <b/>
            <sz val="10"/>
            <color indexed="12"/>
            <rFont val="Tahoma"/>
            <family val="2"/>
          </rPr>
          <t xml:space="preserve">
201 - 218</t>
        </r>
        <r>
          <rPr>
            <sz val="10"/>
            <rFont val="Tahoma"/>
            <family val="2"/>
          </rPr>
          <t>: Please provide the total compensation for overtime hours for each employee.</t>
        </r>
      </text>
    </comment>
    <comment ref="H10" authorId="0">
      <text>
        <r>
          <rPr>
            <b/>
            <sz val="10"/>
            <color indexed="10"/>
            <rFont val="Tahoma"/>
            <family val="2"/>
          </rPr>
          <t>Column ( e )</t>
        </r>
        <r>
          <rPr>
            <b/>
            <sz val="10"/>
            <color indexed="12"/>
            <rFont val="Tahoma"/>
            <family val="2"/>
          </rPr>
          <t xml:space="preserve">
201 - 218</t>
        </r>
        <r>
          <rPr>
            <sz val="10"/>
            <rFont val="Tahoma"/>
            <family val="2"/>
          </rPr>
          <t>: Please provide the total taxable benefits paid, including vacation pay, RRSP contributions, contributions to pension funds, etc., for the fiscal year in this column (include vacation pay regardless of whether you pay directly or on an accrual basis).</t>
        </r>
      </text>
    </comment>
    <comment ref="J10" authorId="0">
      <text>
        <r>
          <rPr>
            <b/>
            <sz val="10"/>
            <color indexed="10"/>
            <rFont val="Tahoma"/>
            <family val="2"/>
          </rPr>
          <t>Column ( g )</t>
        </r>
        <r>
          <rPr>
            <b/>
            <sz val="10"/>
            <color indexed="12"/>
            <rFont val="Tahoma"/>
            <family val="2"/>
          </rPr>
          <t xml:space="preserve">
201 - 218</t>
        </r>
        <r>
          <rPr>
            <sz val="10"/>
            <rFont val="Tahoma"/>
            <family val="2"/>
          </rPr>
          <t>: Please place any bonuses paid or accrued in this column.</t>
        </r>
      </text>
    </comment>
    <comment ref="H129" authorId="0">
      <text>
        <r>
          <rPr>
            <b/>
            <sz val="10"/>
            <color indexed="12"/>
            <rFont val="Tahoma"/>
            <family val="2"/>
          </rPr>
          <t>221</t>
        </r>
        <r>
          <rPr>
            <sz val="10"/>
            <rFont val="Tahoma"/>
            <family val="2"/>
          </rPr>
          <t>: Provide your total Non-taxable benefits paid to all employees, including Alberta Health Care and Private Health Care Plan expenses.</t>
        </r>
      </text>
    </comment>
    <comment ref="H131" authorId="0">
      <text>
        <r>
          <rPr>
            <b/>
            <sz val="10"/>
            <color indexed="12"/>
            <rFont val="Tahoma"/>
            <family val="2"/>
          </rPr>
          <t>222</t>
        </r>
        <r>
          <rPr>
            <sz val="10"/>
            <rFont val="Tahoma"/>
            <family val="2"/>
          </rPr>
          <t>: Provide the employer’s portion of Employment Insurance (EI) and Canada Pension Plan (CPP) payments for all employees.</t>
        </r>
      </text>
    </comment>
    <comment ref="H133" authorId="0">
      <text>
        <r>
          <rPr>
            <b/>
            <sz val="10"/>
            <color indexed="12"/>
            <rFont val="Tahoma"/>
            <family val="2"/>
          </rPr>
          <t>223</t>
        </r>
        <r>
          <rPr>
            <sz val="10"/>
            <rFont val="Tahoma"/>
            <family val="2"/>
          </rPr>
          <t>: Provide the depot’s total Worker’s Compensation payments for all employees.</t>
        </r>
      </text>
    </comment>
    <comment ref="H137" authorId="0">
      <text>
        <r>
          <rPr>
            <b/>
            <sz val="10"/>
            <color indexed="12"/>
            <rFont val="Tahoma"/>
            <family val="2"/>
          </rPr>
          <t>225</t>
        </r>
        <r>
          <rPr>
            <sz val="10"/>
            <rFont val="Tahoma"/>
            <family val="2"/>
          </rPr>
          <t>: Enter the total number of employees you employed during the last calendar year.  Your total number of employees in in the last calendar your should be recorded on your T4 Summary, line 88.</t>
        </r>
      </text>
    </comment>
    <comment ref="D141" authorId="0">
      <text>
        <r>
          <rPr>
            <b/>
            <sz val="10"/>
            <color indexed="12"/>
            <rFont val="Tahoma"/>
            <family val="2"/>
          </rPr>
          <t>230</t>
        </r>
        <r>
          <rPr>
            <sz val="10"/>
            <rFont val="Tahoma"/>
            <family val="2"/>
          </rPr>
          <t>: Provide a brief description of the nature of any Other Employer Labour costs reported in lines 200-218, column e.</t>
        </r>
      </text>
    </comment>
    <comment ref="D126" authorId="0">
      <text>
        <r>
          <rPr>
            <b/>
            <sz val="10"/>
            <color indexed="8"/>
            <rFont val="Tahoma"/>
            <family val="2"/>
          </rPr>
          <t xml:space="preserve">PLEASE NOTE: </t>
        </r>
        <r>
          <rPr>
            <sz val="10"/>
            <color indexed="8"/>
            <rFont val="Tahoma"/>
            <family val="2"/>
          </rPr>
          <t xml:space="preserve">If you need additional rows,
click on the </t>
        </r>
        <r>
          <rPr>
            <b/>
            <sz val="10"/>
            <color indexed="8"/>
            <rFont val="Tahoma"/>
            <family val="2"/>
          </rPr>
          <t>Add Row</t>
        </r>
        <r>
          <rPr>
            <sz val="10"/>
            <color indexed="8"/>
            <rFont val="Tahoma"/>
            <family val="2"/>
          </rPr>
          <t xml:space="preserve"> button below.
</t>
        </r>
      </text>
    </comment>
  </commentList>
</comments>
</file>

<file path=xl/comments4.xml><?xml version="1.0" encoding="utf-8"?>
<comments xmlns="http://schemas.openxmlformats.org/spreadsheetml/2006/main">
  <authors>
    <author>Stephen Kaltenhauser</author>
  </authors>
  <commentList>
    <comment ref="D9" authorId="0">
      <text>
        <r>
          <rPr>
            <b/>
            <sz val="10"/>
            <color indexed="12"/>
            <rFont val="Tahoma"/>
            <family val="2"/>
          </rPr>
          <t xml:space="preserve">
</t>
        </r>
        <r>
          <rPr>
            <b/>
            <sz val="10"/>
            <color indexed="10"/>
            <rFont val="Tahoma"/>
            <family val="2"/>
          </rPr>
          <t>Column ( a )</t>
        </r>
        <r>
          <rPr>
            <b/>
            <sz val="10"/>
            <color indexed="12"/>
            <rFont val="Tahoma"/>
            <family val="2"/>
          </rPr>
          <t xml:space="preserve">
300 - 315</t>
        </r>
        <r>
          <rPr>
            <sz val="10"/>
            <rFont val="Tahoma"/>
            <family val="2"/>
          </rPr>
          <t xml:space="preserve">: Report the most applicable job class of the employee in column a.  The following is a brief description of the job classes:
</t>
        </r>
        <r>
          <rPr>
            <b/>
            <sz val="10"/>
            <color indexed="8"/>
            <rFont val="Tahoma"/>
            <family val="2"/>
          </rPr>
          <t>OWN</t>
        </r>
        <r>
          <rPr>
            <sz val="10"/>
            <rFont val="Tahoma"/>
            <family val="2"/>
          </rPr>
          <t xml:space="preserve"> –  Owner, a person who provides some type of management services
            and who owns a financial interest in the depot.
</t>
        </r>
        <r>
          <rPr>
            <b/>
            <sz val="10"/>
            <color indexed="8"/>
            <rFont val="Tahoma"/>
            <family val="2"/>
          </rPr>
          <t>MGR</t>
        </r>
        <r>
          <rPr>
            <sz val="10"/>
            <rFont val="Tahoma"/>
            <family val="2"/>
          </rPr>
          <t xml:space="preserve"> –  Manager, a person who manages the depot on a day-to-day basis,
           provides some administrative services
           and who does not own a financial interest in the depot.
</t>
        </r>
        <r>
          <rPr>
            <b/>
            <sz val="10"/>
            <rFont val="Tahoma"/>
            <family val="2"/>
          </rPr>
          <t>LDH</t>
        </r>
        <r>
          <rPr>
            <sz val="10"/>
            <rFont val="Tahoma"/>
            <family val="2"/>
          </rPr>
          <t xml:space="preserve"> –  Lead Hand, a person who provides floor supervision, 
           but is not involved in day-to-day administrative functions.
</t>
        </r>
        <r>
          <rPr>
            <b/>
            <sz val="10"/>
            <rFont val="Tahoma"/>
            <family val="2"/>
          </rPr>
          <t>HND</t>
        </r>
        <r>
          <rPr>
            <sz val="10"/>
            <rFont val="Tahoma"/>
            <family val="2"/>
          </rPr>
          <t xml:space="preserve"> –  Handler, a person who works on the shop floor in direct labour functions
</t>
        </r>
        <r>
          <rPr>
            <b/>
            <sz val="10"/>
            <rFont val="Tahoma"/>
            <family val="2"/>
          </rPr>
          <t>COL</t>
        </r>
        <r>
          <rPr>
            <sz val="10"/>
            <rFont val="Tahoma"/>
            <family val="2"/>
          </rPr>
          <t xml:space="preserve"> –  Collection, a person who is paid an hourly fee to pick up containers
           from customers.
           If a person is paid to collect containers and is paid by the container
           (as oppose to by the hour) please report the costs on line 760.
</t>
        </r>
      </text>
    </comment>
    <comment ref="E9" authorId="0">
      <text>
        <r>
          <rPr>
            <b/>
            <sz val="8"/>
            <rFont val="Tahoma"/>
            <family val="2"/>
          </rPr>
          <t xml:space="preserve">
</t>
        </r>
        <r>
          <rPr>
            <b/>
            <sz val="10"/>
            <color indexed="10"/>
            <rFont val="Tahoma"/>
            <family val="2"/>
          </rPr>
          <t>Column ( b )</t>
        </r>
        <r>
          <rPr>
            <b/>
            <sz val="8"/>
            <rFont val="Tahoma"/>
            <family val="2"/>
          </rPr>
          <t xml:space="preserve">
</t>
        </r>
        <r>
          <rPr>
            <b/>
            <sz val="10"/>
            <color indexed="12"/>
            <rFont val="Tahoma"/>
            <family val="2"/>
          </rPr>
          <t>300 - 315</t>
        </r>
        <r>
          <rPr>
            <b/>
            <sz val="10"/>
            <rFont val="Tahoma"/>
            <family val="2"/>
          </rPr>
          <t xml:space="preserve">: </t>
        </r>
        <r>
          <rPr>
            <sz val="10"/>
            <rFont val="Tahoma"/>
            <family val="2"/>
          </rPr>
          <t xml:space="preserve">The regular hours for each resource in this column.  If you do not track the number of hours directly, please estimate the number of hours by dividing the amount paid by the average hourly rate.
</t>
        </r>
      </text>
    </comment>
    <comment ref="F9" authorId="0">
      <text>
        <r>
          <rPr>
            <b/>
            <sz val="8"/>
            <rFont val="Tahoma"/>
            <family val="2"/>
          </rPr>
          <t xml:space="preserve">
</t>
        </r>
        <r>
          <rPr>
            <b/>
            <sz val="10"/>
            <color indexed="10"/>
            <rFont val="Tahoma"/>
            <family val="2"/>
          </rPr>
          <t>Column ( c )</t>
        </r>
        <r>
          <rPr>
            <b/>
            <sz val="10"/>
            <rFont val="Tahoma"/>
            <family val="2"/>
          </rPr>
          <t xml:space="preserve">
</t>
        </r>
        <r>
          <rPr>
            <b/>
            <sz val="10"/>
            <color indexed="12"/>
            <rFont val="Tahoma"/>
            <family val="2"/>
          </rPr>
          <t>300 - 315</t>
        </r>
        <r>
          <rPr>
            <sz val="10"/>
            <color indexed="8"/>
            <rFont val="Tahoma"/>
            <family val="2"/>
          </rPr>
          <t xml:space="preserve">: </t>
        </r>
        <r>
          <rPr>
            <b/>
            <sz val="10"/>
            <rFont val="Tahoma"/>
            <family val="2"/>
          </rPr>
          <t xml:space="preserve">
</t>
        </r>
        <r>
          <rPr>
            <sz val="10"/>
            <rFont val="Tahoma"/>
            <family val="2"/>
          </rPr>
          <t>The total compensation for regular hours for each resource over the fiscal year in this column.</t>
        </r>
      </text>
    </comment>
    <comment ref="G9" authorId="0">
      <text>
        <r>
          <rPr>
            <b/>
            <sz val="8"/>
            <rFont val="Tahoma"/>
            <family val="2"/>
          </rPr>
          <t xml:space="preserve">
</t>
        </r>
        <r>
          <rPr>
            <b/>
            <sz val="10"/>
            <color indexed="10"/>
            <rFont val="Tahoma"/>
            <family val="2"/>
          </rPr>
          <t>Column ( d )</t>
        </r>
        <r>
          <rPr>
            <sz val="10"/>
            <rFont val="Tahoma"/>
            <family val="2"/>
          </rPr>
          <t xml:space="preserve">
</t>
        </r>
        <r>
          <rPr>
            <b/>
            <sz val="10"/>
            <color indexed="12"/>
            <rFont val="Tahoma"/>
            <family val="2"/>
          </rPr>
          <t>300 - 315</t>
        </r>
        <r>
          <rPr>
            <sz val="10"/>
            <rFont val="Tahoma"/>
            <family val="2"/>
          </rPr>
          <t>: 
The overtime hours each resource in this column.</t>
        </r>
      </text>
    </comment>
    <comment ref="H9" authorId="0">
      <text>
        <r>
          <rPr>
            <b/>
            <sz val="8"/>
            <rFont val="Tahoma"/>
            <family val="2"/>
          </rPr>
          <t xml:space="preserve">
</t>
        </r>
        <r>
          <rPr>
            <b/>
            <sz val="10"/>
            <color indexed="10"/>
            <rFont val="Tahoma"/>
            <family val="2"/>
          </rPr>
          <t>Column ( e )</t>
        </r>
        <r>
          <rPr>
            <sz val="10"/>
            <rFont val="Tahoma"/>
            <family val="2"/>
          </rPr>
          <t xml:space="preserve">
</t>
        </r>
        <r>
          <rPr>
            <b/>
            <sz val="10"/>
            <color indexed="12"/>
            <rFont val="Tahoma"/>
            <family val="2"/>
          </rPr>
          <t>300 - 315</t>
        </r>
        <r>
          <rPr>
            <sz val="10"/>
            <rFont val="Tahoma"/>
            <family val="2"/>
          </rPr>
          <t>:
The total compensation for overtime hours for each resource over the fiscal year in this column.</t>
        </r>
      </text>
    </comment>
    <comment ref="I9" authorId="0">
      <text>
        <r>
          <rPr>
            <sz val="10"/>
            <rFont val="Tahoma"/>
            <family val="2"/>
          </rPr>
          <t xml:space="preserve">
</t>
        </r>
        <r>
          <rPr>
            <b/>
            <sz val="10"/>
            <color indexed="10"/>
            <rFont val="Tahoma"/>
            <family val="2"/>
          </rPr>
          <t>Column ( f )</t>
        </r>
        <r>
          <rPr>
            <sz val="10"/>
            <rFont val="Tahoma"/>
            <family val="2"/>
          </rPr>
          <t xml:space="preserve">
</t>
        </r>
        <r>
          <rPr>
            <b/>
            <sz val="10"/>
            <color indexed="12"/>
            <rFont val="Tahoma"/>
            <family val="2"/>
          </rPr>
          <t>300 - 315</t>
        </r>
        <r>
          <rPr>
            <sz val="10"/>
            <rFont val="Tahoma"/>
            <family val="2"/>
          </rPr>
          <t xml:space="preserve">:
Any other labour expenses paid or accrued in this column.
</t>
        </r>
      </text>
    </comment>
  </commentList>
</comments>
</file>

<file path=xl/comments5.xml><?xml version="1.0" encoding="utf-8"?>
<comments xmlns="http://schemas.openxmlformats.org/spreadsheetml/2006/main">
  <authors>
    <author>Stephen Kaltenhauser</author>
  </authors>
  <commentList>
    <comment ref="E9" authorId="0">
      <text>
        <r>
          <rPr>
            <b/>
            <sz val="8"/>
            <rFont val="Tahoma"/>
            <family val="2"/>
          </rPr>
          <t xml:space="preserve">
</t>
        </r>
        <r>
          <rPr>
            <b/>
            <sz val="10"/>
            <color indexed="10"/>
            <rFont val="Tahoma"/>
            <family val="2"/>
          </rPr>
          <t>Column ( b )</t>
        </r>
        <r>
          <rPr>
            <b/>
            <sz val="8"/>
            <rFont val="Tahoma"/>
            <family val="2"/>
          </rPr>
          <t xml:space="preserve">
</t>
        </r>
        <r>
          <rPr>
            <b/>
            <sz val="10"/>
            <color indexed="12"/>
            <rFont val="Tahoma"/>
            <family val="2"/>
          </rPr>
          <t>400 - 414</t>
        </r>
        <r>
          <rPr>
            <b/>
            <sz val="10"/>
            <rFont val="Tahoma"/>
            <family val="2"/>
          </rPr>
          <t xml:space="preserve">: </t>
        </r>
        <r>
          <rPr>
            <sz val="10"/>
            <rFont val="Tahoma"/>
            <family val="2"/>
          </rPr>
          <t xml:space="preserve">The regular hours for each employee/owner.
</t>
        </r>
        <r>
          <rPr>
            <b/>
            <sz val="10"/>
            <rFont val="Tahoma"/>
            <family val="2"/>
          </rPr>
          <t>If you do not track the number of hours directly, please estimate the number of hours.</t>
        </r>
        <r>
          <rPr>
            <sz val="10"/>
            <rFont val="Tahoma"/>
            <family val="2"/>
          </rPr>
          <t xml:space="preserve">  For example, consider the number of hours the depot is open each year and what percentage of the time the person is at the depot when it is open.  Alternatively, divide the amount paid by the average hourly rate to estimate the number of hours worked.  For salaried staff who are not paid by the hour, please provide the number of hours the staff person is expected to work, e.g. 40 hours per week times 50 weeks per year equals 2,000 hours per year.
</t>
        </r>
      </text>
    </comment>
    <comment ref="F9" authorId="0">
      <text>
        <r>
          <rPr>
            <b/>
            <sz val="8"/>
            <rFont val="Tahoma"/>
            <family val="2"/>
          </rPr>
          <t xml:space="preserve">
</t>
        </r>
        <r>
          <rPr>
            <b/>
            <sz val="10"/>
            <color indexed="10"/>
            <rFont val="Tahoma"/>
            <family val="2"/>
          </rPr>
          <t>Column ( c )</t>
        </r>
        <r>
          <rPr>
            <b/>
            <sz val="10"/>
            <rFont val="Tahoma"/>
            <family val="2"/>
          </rPr>
          <t xml:space="preserve">
</t>
        </r>
        <r>
          <rPr>
            <b/>
            <sz val="10"/>
            <color indexed="12"/>
            <rFont val="Tahoma"/>
            <family val="2"/>
          </rPr>
          <t>400 - 414</t>
        </r>
        <r>
          <rPr>
            <sz val="10"/>
            <color indexed="8"/>
            <rFont val="Tahoma"/>
            <family val="2"/>
          </rPr>
          <t xml:space="preserve">: </t>
        </r>
        <r>
          <rPr>
            <b/>
            <sz val="10"/>
            <rFont val="Tahoma"/>
            <family val="2"/>
          </rPr>
          <t xml:space="preserve">
</t>
        </r>
        <r>
          <rPr>
            <sz val="10"/>
            <rFont val="Tahoma"/>
            <family val="2"/>
          </rPr>
          <t>The total compensation for column b regular hours for each person.</t>
        </r>
      </text>
    </comment>
    <comment ref="G9" authorId="0">
      <text>
        <r>
          <rPr>
            <b/>
            <sz val="8"/>
            <rFont val="Tahoma"/>
            <family val="2"/>
          </rPr>
          <t xml:space="preserve">
</t>
        </r>
        <r>
          <rPr>
            <b/>
            <sz val="10"/>
            <color indexed="10"/>
            <rFont val="Tahoma"/>
            <family val="2"/>
          </rPr>
          <t>Column ( d )</t>
        </r>
        <r>
          <rPr>
            <sz val="10"/>
            <rFont val="Tahoma"/>
            <family val="2"/>
          </rPr>
          <t xml:space="preserve">
</t>
        </r>
        <r>
          <rPr>
            <b/>
            <sz val="10"/>
            <color indexed="12"/>
            <rFont val="Tahoma"/>
            <family val="2"/>
          </rPr>
          <t>400 - 414</t>
        </r>
        <r>
          <rPr>
            <sz val="10"/>
            <rFont val="Tahoma"/>
            <family val="2"/>
          </rPr>
          <t>: 
The total compensation for column c overtime hours for each person.</t>
        </r>
      </text>
    </comment>
    <comment ref="H9" authorId="0">
      <text>
        <r>
          <rPr>
            <b/>
            <sz val="8"/>
            <rFont val="Tahoma"/>
            <family val="2"/>
          </rPr>
          <t xml:space="preserve">
</t>
        </r>
        <r>
          <rPr>
            <b/>
            <sz val="10"/>
            <color indexed="10"/>
            <rFont val="Tahoma"/>
            <family val="2"/>
          </rPr>
          <t>Column ( e )</t>
        </r>
        <r>
          <rPr>
            <sz val="10"/>
            <rFont val="Tahoma"/>
            <family val="2"/>
          </rPr>
          <t xml:space="preserve">
</t>
        </r>
        <r>
          <rPr>
            <b/>
            <sz val="10"/>
            <color indexed="12"/>
            <rFont val="Tahoma"/>
            <family val="2"/>
          </rPr>
          <t>400 - 414</t>
        </r>
        <r>
          <rPr>
            <sz val="10"/>
            <rFont val="Tahoma"/>
            <family val="2"/>
          </rPr>
          <t>:
The total compensation for column c overtime hours for each person.</t>
        </r>
      </text>
    </comment>
    <comment ref="I9" authorId="0">
      <text>
        <r>
          <rPr>
            <sz val="10"/>
            <rFont val="Tahoma"/>
            <family val="2"/>
          </rPr>
          <t xml:space="preserve">
</t>
        </r>
        <r>
          <rPr>
            <b/>
            <sz val="10"/>
            <color indexed="10"/>
            <rFont val="Tahoma"/>
            <family val="2"/>
          </rPr>
          <t>Column ( f )</t>
        </r>
        <r>
          <rPr>
            <sz val="10"/>
            <rFont val="Tahoma"/>
            <family val="2"/>
          </rPr>
          <t xml:space="preserve">
</t>
        </r>
        <r>
          <rPr>
            <b/>
            <sz val="10"/>
            <color indexed="12"/>
            <rFont val="Tahoma"/>
            <family val="2"/>
          </rPr>
          <t>400 - 414</t>
        </r>
        <r>
          <rPr>
            <sz val="10"/>
            <rFont val="Tahoma"/>
            <family val="2"/>
          </rPr>
          <t xml:space="preserve">:
The total taxable benefits paid, including vacation pay, RRSP contributions, contributions to pension funds, etc., for the fiscal year (include vacation pay regardless of whether you pay directly or on an accrual basis).
</t>
        </r>
      </text>
    </comment>
    <comment ref="D9" authorId="0">
      <text>
        <r>
          <rPr>
            <sz val="10"/>
            <rFont val="Tahoma"/>
            <family val="2"/>
          </rPr>
          <t xml:space="preserve">
</t>
        </r>
        <r>
          <rPr>
            <b/>
            <sz val="10"/>
            <color indexed="10"/>
            <rFont val="Tahoma"/>
            <family val="2"/>
          </rPr>
          <t>Column ( a )</t>
        </r>
        <r>
          <rPr>
            <sz val="10"/>
            <rFont val="Tahoma"/>
            <family val="2"/>
          </rPr>
          <t xml:space="preserve">
</t>
        </r>
        <r>
          <rPr>
            <b/>
            <sz val="10"/>
            <color indexed="12"/>
            <rFont val="Tahoma"/>
            <family val="2"/>
          </rPr>
          <t>400 - 414</t>
        </r>
        <r>
          <rPr>
            <sz val="10"/>
            <rFont val="Tahoma"/>
            <family val="2"/>
          </rPr>
          <t xml:space="preserve">:
Report the most applicable job class of the employee in column a.
The following is a brief description of the job classes:
</t>
        </r>
        <r>
          <rPr>
            <b/>
            <sz val="10"/>
            <rFont val="Tahoma"/>
            <family val="2"/>
          </rPr>
          <t>OWN</t>
        </r>
        <r>
          <rPr>
            <sz val="10"/>
            <rFont val="Tahoma"/>
            <family val="2"/>
          </rPr>
          <t xml:space="preserve"> –  Owner, a person who provides some type of management services and
            who owns a financial interest in the depot.
</t>
        </r>
        <r>
          <rPr>
            <b/>
            <sz val="10"/>
            <rFont val="Tahoma"/>
            <family val="2"/>
          </rPr>
          <t>MGR</t>
        </r>
        <r>
          <rPr>
            <sz val="10"/>
            <rFont val="Tahoma"/>
            <family val="2"/>
          </rPr>
          <t xml:space="preserve"> –  Manager, a person who manages the depot on a day-to-day basis who
           does not own a financial interest in the depot.
</t>
        </r>
        <r>
          <rPr>
            <b/>
            <sz val="10"/>
            <rFont val="Tahoma"/>
            <family val="2"/>
          </rPr>
          <t>LDH</t>
        </r>
        <r>
          <rPr>
            <sz val="10"/>
            <rFont val="Tahoma"/>
            <family val="2"/>
          </rPr>
          <t xml:space="preserve"> –  Lead Hand, a person who provides floor supervision,
           but is not involved in day-to-day administrative functions.
</t>
        </r>
        <r>
          <rPr>
            <b/>
            <sz val="10"/>
            <rFont val="Tahoma"/>
            <family val="2"/>
          </rPr>
          <t>BK</t>
        </r>
        <r>
          <rPr>
            <sz val="10"/>
            <rFont val="Tahoma"/>
            <family val="2"/>
          </rPr>
          <t xml:space="preserve">   –  Bookkeeper, a person who is responsible for maintaining 
           the day-to-day bookkeeping of the depot.
</t>
        </r>
        <r>
          <rPr>
            <b/>
            <sz val="10"/>
            <rFont val="Tahoma"/>
            <family val="2"/>
          </rPr>
          <t>HND</t>
        </r>
        <r>
          <rPr>
            <sz val="10"/>
            <rFont val="Tahoma"/>
            <family val="2"/>
          </rPr>
          <t xml:space="preserve"> –  Handlers, a person who works on the shop floor
           in direct labour functions
</t>
        </r>
        <r>
          <rPr>
            <b/>
            <sz val="10"/>
            <rFont val="Tahoma"/>
            <family val="2"/>
          </rPr>
          <t>COL</t>
        </r>
        <r>
          <rPr>
            <sz val="10"/>
            <rFont val="Tahoma"/>
            <family val="2"/>
          </rPr>
          <t xml:space="preserve"> –  Collection, a person who is paid an hourly fee to pick up containers
           from customers.  If a person is paid to collect containers
           and is paid by the container (as oppose to by the hour)
           please report the costs on line 760.
</t>
        </r>
      </text>
    </comment>
    <comment ref="J9" authorId="0">
      <text>
        <r>
          <rPr>
            <b/>
            <sz val="8"/>
            <rFont val="Tahoma"/>
            <family val="2"/>
          </rPr>
          <t xml:space="preserve">
</t>
        </r>
        <r>
          <rPr>
            <b/>
            <sz val="10"/>
            <color indexed="10"/>
            <rFont val="Tahoma"/>
            <family val="2"/>
          </rPr>
          <t>Column ( g )</t>
        </r>
        <r>
          <rPr>
            <sz val="10"/>
            <rFont val="Tahoma"/>
            <family val="2"/>
          </rPr>
          <t xml:space="preserve">
</t>
        </r>
        <r>
          <rPr>
            <b/>
            <sz val="10"/>
            <color indexed="12"/>
            <rFont val="Tahoma"/>
            <family val="2"/>
          </rPr>
          <t>400 - 414</t>
        </r>
        <r>
          <rPr>
            <sz val="10"/>
            <rFont val="Tahoma"/>
            <family val="2"/>
          </rPr>
          <t xml:space="preserve">:
Any Bonuses paid or accrued </t>
        </r>
      </text>
    </comment>
    <comment ref="M9" authorId="0">
      <text>
        <r>
          <rPr>
            <b/>
            <sz val="8"/>
            <rFont val="Tahoma"/>
            <family val="2"/>
          </rPr>
          <t xml:space="preserve">
</t>
        </r>
        <r>
          <rPr>
            <b/>
            <sz val="10"/>
            <color indexed="10"/>
            <rFont val="Tahoma"/>
            <family val="2"/>
          </rPr>
          <t>Column ( j - n )</t>
        </r>
        <r>
          <rPr>
            <sz val="10"/>
            <rFont val="Tahoma"/>
            <family val="2"/>
          </rPr>
          <t xml:space="preserve">
</t>
        </r>
        <r>
          <rPr>
            <b/>
            <sz val="10"/>
            <color indexed="12"/>
            <rFont val="Tahoma"/>
            <family val="2"/>
          </rPr>
          <t>400 - 414</t>
        </r>
        <r>
          <rPr>
            <sz val="10"/>
            <rFont val="Tahoma"/>
            <family val="2"/>
          </rPr>
          <t xml:space="preserve">:
For each person, allocate their time between the job classes noted.
</t>
        </r>
        <r>
          <rPr>
            <b/>
            <sz val="10"/>
            <rFont val="Tahoma"/>
            <family val="2"/>
          </rPr>
          <t>The sum of columns i - n for each person must equal 100%</t>
        </r>
        <r>
          <rPr>
            <sz val="10"/>
            <rFont val="Tahoma"/>
            <family val="2"/>
          </rPr>
          <t>.
For example, if an owner or manager (MGR) spends 60% of his time managing the operation of the depot and 40% doing bookkeeping and accounting, enter 60% in column i and 40% in column m.</t>
        </r>
      </text>
    </comment>
    <comment ref="N9" authorId="0">
      <text>
        <r>
          <rPr>
            <b/>
            <sz val="8"/>
            <rFont val="Tahoma"/>
            <family val="2"/>
          </rPr>
          <t xml:space="preserve">
</t>
        </r>
        <r>
          <rPr>
            <b/>
            <sz val="10"/>
            <color indexed="10"/>
            <rFont val="Tahoma"/>
            <family val="2"/>
          </rPr>
          <t>Column ( j - n )</t>
        </r>
        <r>
          <rPr>
            <sz val="10"/>
            <rFont val="Tahoma"/>
            <family val="2"/>
          </rPr>
          <t xml:space="preserve">
</t>
        </r>
        <r>
          <rPr>
            <b/>
            <sz val="10"/>
            <color indexed="12"/>
            <rFont val="Tahoma"/>
            <family val="2"/>
          </rPr>
          <t>400 - 414</t>
        </r>
        <r>
          <rPr>
            <sz val="10"/>
            <rFont val="Tahoma"/>
            <family val="2"/>
          </rPr>
          <t xml:space="preserve">:
For each person, allocate their time between the job classes noted.
</t>
        </r>
        <r>
          <rPr>
            <b/>
            <sz val="10"/>
            <rFont val="Tahoma"/>
            <family val="2"/>
          </rPr>
          <t>The sum of columns i - n for each person must equal 100%</t>
        </r>
        <r>
          <rPr>
            <sz val="10"/>
            <rFont val="Tahoma"/>
            <family val="2"/>
          </rPr>
          <t>.
For example, if an owner or manager (MGR) spends 60% of his time managing the operation of the depot and 40% doing bookkeeping and accounting, enter 60% in column i and 40% in column m.</t>
        </r>
      </text>
    </comment>
    <comment ref="O9" authorId="0">
      <text>
        <r>
          <rPr>
            <b/>
            <sz val="8"/>
            <rFont val="Tahoma"/>
            <family val="2"/>
          </rPr>
          <t xml:space="preserve">
</t>
        </r>
        <r>
          <rPr>
            <b/>
            <sz val="10"/>
            <color indexed="10"/>
            <rFont val="Tahoma"/>
            <family val="2"/>
          </rPr>
          <t>Column ( j - n )</t>
        </r>
        <r>
          <rPr>
            <sz val="10"/>
            <rFont val="Tahoma"/>
            <family val="2"/>
          </rPr>
          <t xml:space="preserve">
</t>
        </r>
        <r>
          <rPr>
            <b/>
            <sz val="10"/>
            <color indexed="12"/>
            <rFont val="Tahoma"/>
            <family val="2"/>
          </rPr>
          <t>400 - 414</t>
        </r>
        <r>
          <rPr>
            <sz val="10"/>
            <rFont val="Tahoma"/>
            <family val="2"/>
          </rPr>
          <t xml:space="preserve">:
For each person, allocate their time between the job classes noted.
</t>
        </r>
        <r>
          <rPr>
            <b/>
            <sz val="10"/>
            <rFont val="Tahoma"/>
            <family val="2"/>
          </rPr>
          <t>The sum of columns i - n for each person must equal 100%</t>
        </r>
        <r>
          <rPr>
            <sz val="10"/>
            <rFont val="Tahoma"/>
            <family val="2"/>
          </rPr>
          <t>.
For example, if an owner or manager (MGR) spends 60% of his time managing the operation of the depot and 40% doing bookkeeping and accounting, enter 60% in column i and 40% in column m.</t>
        </r>
      </text>
    </comment>
    <comment ref="P9" authorId="0">
      <text>
        <r>
          <rPr>
            <b/>
            <sz val="8"/>
            <rFont val="Tahoma"/>
            <family val="2"/>
          </rPr>
          <t xml:space="preserve">
</t>
        </r>
        <r>
          <rPr>
            <b/>
            <sz val="10"/>
            <color indexed="10"/>
            <rFont val="Tahoma"/>
            <family val="2"/>
          </rPr>
          <t>Column ( j - n )</t>
        </r>
        <r>
          <rPr>
            <sz val="10"/>
            <rFont val="Tahoma"/>
            <family val="2"/>
          </rPr>
          <t xml:space="preserve">
</t>
        </r>
        <r>
          <rPr>
            <b/>
            <sz val="10"/>
            <color indexed="12"/>
            <rFont val="Tahoma"/>
            <family val="2"/>
          </rPr>
          <t>400 - 414</t>
        </r>
        <r>
          <rPr>
            <sz val="10"/>
            <rFont val="Tahoma"/>
            <family val="2"/>
          </rPr>
          <t xml:space="preserve">:
For each person, allocate their time between the job classes noted.
</t>
        </r>
        <r>
          <rPr>
            <b/>
            <sz val="10"/>
            <rFont val="Tahoma"/>
            <family val="2"/>
          </rPr>
          <t>The sum of columns i - n for each person must equal 100%</t>
        </r>
        <r>
          <rPr>
            <sz val="10"/>
            <rFont val="Tahoma"/>
            <family val="2"/>
          </rPr>
          <t>.
For example, if an owner or manager (MGR) spends 60% of his time managing the operation of the depot and 40% doing bookkeeping and accounting, enter 60% in column i and 40% in column m.</t>
        </r>
      </text>
    </comment>
    <comment ref="Q9" authorId="0">
      <text>
        <r>
          <rPr>
            <b/>
            <sz val="8"/>
            <rFont val="Tahoma"/>
            <family val="2"/>
          </rPr>
          <t xml:space="preserve">
</t>
        </r>
        <r>
          <rPr>
            <b/>
            <sz val="10"/>
            <color indexed="10"/>
            <rFont val="Tahoma"/>
            <family val="2"/>
          </rPr>
          <t>Column ( j - n )</t>
        </r>
        <r>
          <rPr>
            <sz val="10"/>
            <rFont val="Tahoma"/>
            <family val="2"/>
          </rPr>
          <t xml:space="preserve">
</t>
        </r>
        <r>
          <rPr>
            <b/>
            <sz val="10"/>
            <color indexed="12"/>
            <rFont val="Tahoma"/>
            <family val="2"/>
          </rPr>
          <t>400 - 414</t>
        </r>
        <r>
          <rPr>
            <sz val="10"/>
            <rFont val="Tahoma"/>
            <family val="2"/>
          </rPr>
          <t xml:space="preserve">:
For each person, allocate their time between the job classes noted.
</t>
        </r>
        <r>
          <rPr>
            <b/>
            <sz val="10"/>
            <rFont val="Tahoma"/>
            <family val="2"/>
          </rPr>
          <t>The sum of columns i - n for each person must equal 100%</t>
        </r>
        <r>
          <rPr>
            <sz val="10"/>
            <rFont val="Tahoma"/>
            <family val="2"/>
          </rPr>
          <t>.
For example, if an owner or manager (MGR) spends 60% of his time managing the operation of the depot and 40% doing bookkeeping and accounting, enter 60% in column i and 40% in column m.</t>
        </r>
      </text>
    </comment>
    <comment ref="C33" authorId="0">
      <text>
        <r>
          <rPr>
            <b/>
            <sz val="10"/>
            <color indexed="12"/>
            <rFont val="Tahoma"/>
            <family val="2"/>
          </rPr>
          <t>416</t>
        </r>
        <r>
          <rPr>
            <sz val="10"/>
            <rFont val="Tahoma"/>
            <family val="2"/>
          </rPr>
          <t xml:space="preserve">:  Please indicate the type of income tax reporting your Depot has:
• sole proprietorship (owner(s) report
   income and expenses on their personal
   tax returns)
• incorporated entity (limited company that
  is incorporated)
• registered charity (provincially registered
  as a charity)
• other – please specify in the space
   provided
</t>
        </r>
      </text>
    </comment>
  </commentList>
</comments>
</file>

<file path=xl/comments6.xml><?xml version="1.0" encoding="utf-8"?>
<comments xmlns="http://schemas.openxmlformats.org/spreadsheetml/2006/main">
  <authors>
    <author>Stephen Kaltenhauser</author>
  </authors>
  <commentList>
    <comment ref="F9" authorId="0">
      <text>
        <r>
          <rPr>
            <b/>
            <sz val="8"/>
            <rFont val="Tahoma"/>
            <family val="2"/>
          </rPr>
          <t xml:space="preserve">
</t>
        </r>
        <r>
          <rPr>
            <b/>
            <sz val="10"/>
            <color indexed="12"/>
            <rFont val="Tahoma"/>
            <family val="2"/>
          </rPr>
          <t>500</t>
        </r>
        <r>
          <rPr>
            <sz val="10"/>
            <rFont val="Tahoma"/>
            <family val="2"/>
          </rPr>
          <t>: Provide the total square footage of your (leased) building.  If a square foot value is provided it is from your last UCA.</t>
        </r>
      </text>
    </comment>
    <comment ref="H9" authorId="0">
      <text>
        <r>
          <rPr>
            <b/>
            <sz val="8"/>
            <rFont val="Tahoma"/>
            <family val="2"/>
          </rPr>
          <t xml:space="preserve">
</t>
        </r>
        <r>
          <rPr>
            <b/>
            <sz val="10"/>
            <color indexed="12"/>
            <rFont val="Tahoma"/>
            <family val="2"/>
          </rPr>
          <t>500</t>
        </r>
        <r>
          <rPr>
            <sz val="10"/>
            <rFont val="Tahoma"/>
            <family val="2"/>
          </rPr>
          <t>: Provide the total square footage of your (owned) building.  If a square foot value is provided it is from your last UCA.</t>
        </r>
      </text>
    </comment>
    <comment ref="F10" authorId="0">
      <text>
        <r>
          <rPr>
            <b/>
            <sz val="10"/>
            <color indexed="12"/>
            <rFont val="Tahoma"/>
            <family val="2"/>
          </rPr>
          <t>501</t>
        </r>
        <r>
          <rPr>
            <sz val="10"/>
            <rFont val="Tahoma"/>
            <family val="2"/>
          </rPr>
          <t>: Provide the annual lease payments of your building (if you lease your depot building).</t>
        </r>
      </text>
    </comment>
    <comment ref="F12" authorId="0">
      <text>
        <r>
          <rPr>
            <b/>
            <sz val="10"/>
            <color indexed="12"/>
            <rFont val="Tahoma"/>
            <family val="2"/>
          </rPr>
          <t>502</t>
        </r>
        <r>
          <rPr>
            <sz val="10"/>
            <rFont val="Tahoma"/>
            <family val="2"/>
          </rPr>
          <t>: Provide the annual utility cost for your building.  If your lease includes utilities, then leave the relevant line(s) blank.  If you do not track your utility costs separately, please estimate the portion that is related to natural gas, electricity and water and sewer.</t>
        </r>
      </text>
    </comment>
    <comment ref="F16" authorId="0">
      <text>
        <r>
          <rPr>
            <b/>
            <sz val="10"/>
            <color indexed="12"/>
            <rFont val="Tahoma"/>
            <family val="2"/>
          </rPr>
          <t>505</t>
        </r>
        <r>
          <rPr>
            <sz val="10"/>
            <rFont val="Tahoma"/>
            <family val="2"/>
          </rPr>
          <t>: For a leased building, provide the initial cost of all Leasehold Improvements made by you at your cost (i.e. not paid by your landlord).</t>
        </r>
      </text>
    </comment>
    <comment ref="F17" authorId="0">
      <text>
        <r>
          <rPr>
            <b/>
            <sz val="10"/>
            <color indexed="12"/>
            <rFont val="Tahoma"/>
            <family val="2"/>
          </rPr>
          <t>506</t>
        </r>
        <r>
          <rPr>
            <sz val="10"/>
            <rFont val="Tahoma"/>
            <family val="2"/>
          </rPr>
          <t>: Provide the opening Undepreciated Capital Cost (UCC) balance for the Capital Leasehold Improvements.</t>
        </r>
      </text>
    </comment>
    <comment ref="F18" authorId="0">
      <text>
        <r>
          <rPr>
            <b/>
            <sz val="10"/>
            <color indexed="12"/>
            <rFont val="Tahoma"/>
            <family val="2"/>
          </rPr>
          <t>507</t>
        </r>
        <r>
          <rPr>
            <sz val="10"/>
            <rFont val="Tahoma"/>
            <family val="2"/>
          </rPr>
          <t>: Provide the fiscal 2007 Capital Cost Allowance (CCA) applicable to the Leasehold Improvements.</t>
        </r>
      </text>
    </comment>
    <comment ref="F19" authorId="0">
      <text>
        <r>
          <rPr>
            <b/>
            <sz val="10"/>
            <color indexed="12"/>
            <rFont val="Tahoma"/>
            <family val="2"/>
          </rPr>
          <t>508</t>
        </r>
        <r>
          <rPr>
            <sz val="10"/>
            <rFont val="Tahoma"/>
            <family val="2"/>
          </rPr>
          <t>: Provide the ending Undepreciated Capital Cost (UCC) balance for the Leasehold Improvements.</t>
        </r>
      </text>
    </comment>
    <comment ref="H24" authorId="0">
      <text>
        <r>
          <rPr>
            <b/>
            <sz val="10"/>
            <color indexed="12"/>
            <rFont val="Tahoma"/>
            <family val="2"/>
          </rPr>
          <t>512</t>
        </r>
        <r>
          <rPr>
            <sz val="10"/>
            <rFont val="Tahoma"/>
            <family val="2"/>
          </rPr>
          <t>: Provide the fiscal 2008 Capital Cost Allowance (CCA) applicable to the building.</t>
        </r>
      </text>
    </comment>
    <comment ref="F30" authorId="0">
      <text>
        <r>
          <rPr>
            <b/>
            <sz val="10"/>
            <color indexed="12"/>
            <rFont val="Tahoma"/>
            <family val="2"/>
          </rPr>
          <t>516</t>
        </r>
        <r>
          <rPr>
            <sz val="10"/>
            <rFont val="Tahoma"/>
            <family val="2"/>
          </rPr>
          <t>: Provide the total of all principal payments for the fiscal year for any loans related to your building.</t>
        </r>
      </text>
    </comment>
    <comment ref="F31" authorId="0">
      <text>
        <r>
          <rPr>
            <b/>
            <sz val="10"/>
            <color indexed="12"/>
            <rFont val="Tahoma"/>
            <family val="2"/>
          </rPr>
          <t>517</t>
        </r>
        <r>
          <rPr>
            <sz val="10"/>
            <rFont val="Tahoma"/>
            <family val="2"/>
          </rPr>
          <t>: Provide the total of all interest payments for the fiscal year for any loans related to your building.</t>
        </r>
      </text>
    </comment>
    <comment ref="H12" authorId="0">
      <text>
        <r>
          <rPr>
            <b/>
            <sz val="10"/>
            <color indexed="12"/>
            <rFont val="Tahoma"/>
            <family val="2"/>
          </rPr>
          <t>502</t>
        </r>
        <r>
          <rPr>
            <sz val="10"/>
            <rFont val="Tahoma"/>
            <family val="2"/>
          </rPr>
          <t>: Provide the annual utility cost for your building.  If you do not track your utility costs separately, please estimate the portion that is related to natural gas, electricity and water and sewer.</t>
        </r>
      </text>
    </comment>
    <comment ref="F13" authorId="0">
      <text>
        <r>
          <rPr>
            <b/>
            <sz val="10"/>
            <color indexed="12"/>
            <rFont val="Tahoma"/>
            <family val="2"/>
          </rPr>
          <t>503</t>
        </r>
        <r>
          <rPr>
            <sz val="10"/>
            <rFont val="Tahoma"/>
            <family val="2"/>
          </rPr>
          <t>: Provide the annual utility cost for your building.  If your lease includes utilities, then leave the relevant line(s) blank.  If you do not track your utility costs separately, please estimate the portion that is related to natural gas, electricity and water and sewer.</t>
        </r>
      </text>
    </comment>
    <comment ref="F14" authorId="0">
      <text>
        <r>
          <rPr>
            <b/>
            <sz val="10"/>
            <color indexed="12"/>
            <rFont val="Tahoma"/>
            <family val="2"/>
          </rPr>
          <t>504</t>
        </r>
        <r>
          <rPr>
            <sz val="10"/>
            <rFont val="Tahoma"/>
            <family val="2"/>
          </rPr>
          <t>: Provide the annual utility cost for your building.  If your lease includes utilities, then leave the relevant line(s) blank.  If you do not track your utility costs separately, please estimate the portion that is related to natural gas, electricity and water and sewer.</t>
        </r>
      </text>
    </comment>
    <comment ref="H13" authorId="0">
      <text>
        <r>
          <rPr>
            <b/>
            <sz val="10"/>
            <color indexed="12"/>
            <rFont val="Tahoma"/>
            <family val="2"/>
          </rPr>
          <t>503</t>
        </r>
        <r>
          <rPr>
            <sz val="10"/>
            <rFont val="Tahoma"/>
            <family val="2"/>
          </rPr>
          <t>: Provide the annual utility cost for your building.  If you do not track your utility costs separately, please estimate the portion that is related to natural gas, electricity and water and sewer.</t>
        </r>
      </text>
    </comment>
    <comment ref="H14" authorId="0">
      <text>
        <r>
          <rPr>
            <b/>
            <sz val="10"/>
            <color indexed="12"/>
            <rFont val="Tahoma"/>
            <family val="2"/>
          </rPr>
          <t>504</t>
        </r>
        <r>
          <rPr>
            <sz val="10"/>
            <rFont val="Tahoma"/>
            <family val="2"/>
          </rPr>
          <t>: Provide the annual utility cost for your building.  If you do not track your utility costs separately, please estimate the portion that is related to natural gas, electricity and water and sewer.</t>
        </r>
      </text>
    </comment>
    <comment ref="H30" authorId="0">
      <text>
        <r>
          <rPr>
            <b/>
            <sz val="10"/>
            <color indexed="12"/>
            <rFont val="Tahoma"/>
            <family val="2"/>
          </rPr>
          <t>516</t>
        </r>
        <r>
          <rPr>
            <sz val="10"/>
            <rFont val="Tahoma"/>
            <family val="2"/>
          </rPr>
          <t>: Provide the total of all principal payments for the fiscal year for any mortgages related to your building.</t>
        </r>
      </text>
    </comment>
    <comment ref="H31" authorId="0">
      <text>
        <r>
          <rPr>
            <b/>
            <sz val="10"/>
            <color indexed="12"/>
            <rFont val="Tahoma"/>
            <family val="2"/>
          </rPr>
          <t>517</t>
        </r>
        <r>
          <rPr>
            <sz val="10"/>
            <rFont val="Tahoma"/>
            <family val="2"/>
          </rPr>
          <t>: Provide the total of all interest payments for the fiscal year for any mortgages related to your building.</t>
        </r>
      </text>
    </comment>
    <comment ref="F39" authorId="0">
      <text>
        <r>
          <rPr>
            <b/>
            <sz val="10"/>
            <color indexed="12"/>
            <rFont val="Tahoma"/>
            <family val="2"/>
          </rPr>
          <t>519</t>
        </r>
        <r>
          <rPr>
            <sz val="10"/>
            <rFont val="Tahoma"/>
            <family val="2"/>
          </rPr>
          <t xml:space="preserve">: Provide the approximate percentage of square footage in your facility devoted to Office or Administration.  This would include back rooms that are offices, lunch rooms or bathrooms, or any other space devoted to administrative functions.  
</t>
        </r>
      </text>
    </comment>
    <comment ref="F40" authorId="0">
      <text>
        <r>
          <rPr>
            <b/>
            <sz val="10"/>
            <color indexed="12"/>
            <rFont val="Tahoma"/>
            <family val="2"/>
          </rPr>
          <t>520</t>
        </r>
        <r>
          <rPr>
            <sz val="10"/>
            <rFont val="Tahoma"/>
            <family val="2"/>
          </rPr>
          <t>: Provide the approximate percentage of square footage in your facility devoted to Customer Interface.  This is the counter space and the areas where customers are served.If a numner is provided it is from your last UCA.</t>
        </r>
      </text>
    </comment>
    <comment ref="F41" authorId="0">
      <text>
        <r>
          <rPr>
            <b/>
            <sz val="10"/>
            <color indexed="12"/>
            <rFont val="Tahoma"/>
            <family val="2"/>
          </rPr>
          <t>521</t>
        </r>
        <r>
          <rPr>
            <sz val="10"/>
            <rFont val="Tahoma"/>
            <family val="2"/>
          </rPr>
          <t>: Provide the approximate percentage of square footage in your facility devoted to Loading.  This is space devoted primarily to loading trucks.  If a numner is provided it is from your last UCA.</t>
        </r>
      </text>
    </comment>
    <comment ref="F42" authorId="0">
      <text>
        <r>
          <rPr>
            <b/>
            <sz val="10"/>
            <color indexed="12"/>
            <rFont val="Tahoma"/>
            <family val="2"/>
          </rPr>
          <t>522</t>
        </r>
        <r>
          <rPr>
            <sz val="10"/>
            <rFont val="Tahoma"/>
            <family val="2"/>
          </rPr>
          <t>: Provide the approximate percentage of square footage in your facility devoted to Sorting.  This is area behind the service counters that is used to sort containers into shipment bags/pallets for Storage.  If a numner is provided it is from your last UCA.</t>
        </r>
      </text>
    </comment>
    <comment ref="F43" authorId="0">
      <text>
        <r>
          <rPr>
            <b/>
            <sz val="10"/>
            <color indexed="12"/>
            <rFont val="Tahoma"/>
            <family val="2"/>
          </rPr>
          <t>522</t>
        </r>
        <r>
          <rPr>
            <sz val="10"/>
            <rFont val="Tahoma"/>
            <family val="2"/>
          </rPr>
          <t>: Provide the approximate percentage of square footage in your facility devoted to Storage.  This is space primarily used for bulk storage of filled shipment bags/pallets until they can be loaded onto trucks.  If a numner is provided it is from your last UCA.</t>
        </r>
      </text>
    </comment>
  </commentList>
</comments>
</file>

<file path=xl/comments7.xml><?xml version="1.0" encoding="utf-8"?>
<comments xmlns="http://schemas.openxmlformats.org/spreadsheetml/2006/main">
  <authors>
    <author>Stephen Kaltenhauser</author>
  </authors>
  <commentList>
    <comment ref="D10" authorId="0">
      <text>
        <r>
          <rPr>
            <sz val="10"/>
            <rFont val="Tahoma"/>
            <family val="2"/>
          </rPr>
          <t xml:space="preserve">
</t>
        </r>
        <r>
          <rPr>
            <b/>
            <sz val="10"/>
            <color indexed="10"/>
            <rFont val="Tahoma"/>
            <family val="2"/>
          </rPr>
          <t>Column ( a )</t>
        </r>
        <r>
          <rPr>
            <sz val="10"/>
            <rFont val="Tahoma"/>
            <family val="2"/>
          </rPr>
          <t xml:space="preserve">
</t>
        </r>
        <r>
          <rPr>
            <b/>
            <sz val="10"/>
            <color indexed="12"/>
            <rFont val="Tahoma"/>
            <family val="2"/>
          </rPr>
          <t>600 - 615</t>
        </r>
        <r>
          <rPr>
            <sz val="10"/>
            <rFont val="Tahoma"/>
            <family val="2"/>
          </rPr>
          <t>:
Provide a brief description of the equipment.</t>
        </r>
      </text>
    </comment>
    <comment ref="E10" authorId="0">
      <text>
        <r>
          <rPr>
            <sz val="10"/>
            <rFont val="Tahoma"/>
            <family val="2"/>
          </rPr>
          <t xml:space="preserve">
</t>
        </r>
        <r>
          <rPr>
            <b/>
            <sz val="10"/>
            <color indexed="10"/>
            <rFont val="Tahoma"/>
            <family val="2"/>
          </rPr>
          <t>Column ( b )</t>
        </r>
        <r>
          <rPr>
            <sz val="10"/>
            <rFont val="Tahoma"/>
            <family val="2"/>
          </rPr>
          <t xml:space="preserve">
</t>
        </r>
        <r>
          <rPr>
            <b/>
            <sz val="10"/>
            <color indexed="12"/>
            <rFont val="Tahoma"/>
            <family val="2"/>
          </rPr>
          <t>600 - 615</t>
        </r>
        <r>
          <rPr>
            <sz val="10"/>
            <rFont val="Tahoma"/>
            <family val="2"/>
          </rPr>
          <t>:
Provide the CCA Class of the equipment.  Please use the drop down list to select the CCA Class.
The most common CCA Classes for Depots
are as follows:
  0 - No CCA ..............  0% 
  1 - Buildings .............  4% 
  6 - Storage Sheds .... 10%
  8 - Equipment ......... 20%
10 - Autos ................ 30%
17 - Parking Lots ........  4%</t>
        </r>
      </text>
    </comment>
    <comment ref="F10" authorId="0">
      <text>
        <r>
          <rPr>
            <sz val="10"/>
            <rFont val="Tahoma"/>
            <family val="2"/>
          </rPr>
          <t xml:space="preserve">
</t>
        </r>
        <r>
          <rPr>
            <b/>
            <sz val="10"/>
            <color indexed="10"/>
            <rFont val="Tahoma"/>
            <family val="2"/>
          </rPr>
          <t>Column ( c )</t>
        </r>
        <r>
          <rPr>
            <sz val="10"/>
            <rFont val="Tahoma"/>
            <family val="2"/>
          </rPr>
          <t xml:space="preserve">
</t>
        </r>
        <r>
          <rPr>
            <b/>
            <sz val="10"/>
            <color indexed="12"/>
            <rFont val="Tahoma"/>
            <family val="2"/>
          </rPr>
          <t>600 - 615</t>
        </r>
        <r>
          <rPr>
            <sz val="10"/>
            <rFont val="Tahoma"/>
            <family val="2"/>
          </rPr>
          <t>:
Provide the initial cost of the equipment.</t>
        </r>
      </text>
    </comment>
    <comment ref="G10" authorId="0">
      <text>
        <r>
          <rPr>
            <sz val="10"/>
            <rFont val="Tahoma"/>
            <family val="2"/>
          </rPr>
          <t xml:space="preserve">
</t>
        </r>
        <r>
          <rPr>
            <b/>
            <sz val="10"/>
            <color indexed="10"/>
            <rFont val="Tahoma"/>
            <family val="2"/>
          </rPr>
          <t>Column ( d )</t>
        </r>
        <r>
          <rPr>
            <sz val="10"/>
            <rFont val="Tahoma"/>
            <family val="2"/>
          </rPr>
          <t xml:space="preserve">
</t>
        </r>
        <r>
          <rPr>
            <b/>
            <sz val="10"/>
            <color indexed="12"/>
            <rFont val="Tahoma"/>
            <family val="2"/>
          </rPr>
          <t>600 - 615</t>
        </r>
        <r>
          <rPr>
            <sz val="10"/>
            <rFont val="Tahoma"/>
            <family val="2"/>
          </rPr>
          <t>:
Provide the opening class Undepreciated Capital Cost balance.</t>
        </r>
      </text>
    </comment>
    <comment ref="H10" authorId="0">
      <text>
        <r>
          <rPr>
            <sz val="10"/>
            <rFont val="Tahoma"/>
            <family val="2"/>
          </rPr>
          <t xml:space="preserve">
</t>
        </r>
        <r>
          <rPr>
            <b/>
            <sz val="10"/>
            <color indexed="10"/>
            <rFont val="Tahoma"/>
            <family val="2"/>
          </rPr>
          <t>Column ( e )</t>
        </r>
        <r>
          <rPr>
            <sz val="10"/>
            <rFont val="Tahoma"/>
            <family val="2"/>
          </rPr>
          <t xml:space="preserve">
</t>
        </r>
        <r>
          <rPr>
            <b/>
            <sz val="10"/>
            <color indexed="12"/>
            <rFont val="Tahoma"/>
            <family val="2"/>
          </rPr>
          <t>600 - 615</t>
        </r>
        <r>
          <rPr>
            <sz val="10"/>
            <rFont val="Tahoma"/>
            <family val="2"/>
          </rPr>
          <t>:
Provide the annual class Capital Cost Allowance or depreciation expense.</t>
        </r>
      </text>
    </comment>
    <comment ref="I10" authorId="0">
      <text>
        <r>
          <rPr>
            <sz val="10"/>
            <rFont val="Tahoma"/>
            <family val="2"/>
          </rPr>
          <t xml:space="preserve">
</t>
        </r>
        <r>
          <rPr>
            <b/>
            <sz val="10"/>
            <color indexed="10"/>
            <rFont val="Tahoma"/>
            <family val="2"/>
          </rPr>
          <t>Column ( f )</t>
        </r>
        <r>
          <rPr>
            <sz val="10"/>
            <rFont val="Tahoma"/>
            <family val="2"/>
          </rPr>
          <t xml:space="preserve">
</t>
        </r>
        <r>
          <rPr>
            <b/>
            <sz val="10"/>
            <color indexed="12"/>
            <rFont val="Tahoma"/>
            <family val="2"/>
          </rPr>
          <t>600 - 615</t>
        </r>
        <r>
          <rPr>
            <sz val="10"/>
            <rFont val="Tahoma"/>
            <family val="2"/>
          </rPr>
          <t>:
Provide the closing class Undepreciated Capital Cost balance.</t>
        </r>
      </text>
    </comment>
    <comment ref="D36" authorId="0">
      <text>
        <r>
          <rPr>
            <sz val="10"/>
            <rFont val="Tahoma"/>
            <family val="2"/>
          </rPr>
          <t xml:space="preserve">
</t>
        </r>
        <r>
          <rPr>
            <b/>
            <sz val="10"/>
            <color indexed="10"/>
            <rFont val="Tahoma"/>
            <family val="2"/>
          </rPr>
          <t>Column ( a )</t>
        </r>
        <r>
          <rPr>
            <sz val="10"/>
            <rFont val="Tahoma"/>
            <family val="2"/>
          </rPr>
          <t xml:space="preserve">
</t>
        </r>
        <r>
          <rPr>
            <b/>
            <sz val="10"/>
            <color indexed="12"/>
            <rFont val="Tahoma"/>
            <family val="2"/>
          </rPr>
          <t>617 - 624</t>
        </r>
        <r>
          <rPr>
            <sz val="10"/>
            <rFont val="Tahoma"/>
            <family val="2"/>
          </rPr>
          <t>:
Provide a brief description of the equipment leased.</t>
        </r>
      </text>
    </comment>
    <comment ref="E36" authorId="0">
      <text>
        <r>
          <rPr>
            <b/>
            <sz val="10"/>
            <color indexed="10"/>
            <rFont val="Tahoma"/>
            <family val="2"/>
          </rPr>
          <t xml:space="preserve">
Column ( b )</t>
        </r>
        <r>
          <rPr>
            <sz val="10"/>
            <rFont val="Tahoma"/>
            <family val="2"/>
          </rPr>
          <t xml:space="preserve">
</t>
        </r>
        <r>
          <rPr>
            <b/>
            <sz val="10"/>
            <color indexed="12"/>
            <rFont val="Tahoma"/>
            <family val="2"/>
          </rPr>
          <t>617 - 624</t>
        </r>
        <r>
          <rPr>
            <sz val="10"/>
            <rFont val="Tahoma"/>
            <family val="2"/>
          </rPr>
          <t>:
Provide the total fiscal year annual lease payments.</t>
        </r>
      </text>
    </comment>
    <comment ref="F36" authorId="0">
      <text>
        <r>
          <rPr>
            <b/>
            <sz val="10"/>
            <color indexed="10"/>
            <rFont val="Tahoma"/>
            <family val="2"/>
          </rPr>
          <t xml:space="preserve">
Column ( c )</t>
        </r>
        <r>
          <rPr>
            <sz val="10"/>
            <rFont val="Tahoma"/>
            <family val="2"/>
          </rPr>
          <t xml:space="preserve">
</t>
        </r>
        <r>
          <rPr>
            <b/>
            <sz val="10"/>
            <color indexed="12"/>
            <rFont val="Tahoma"/>
            <family val="2"/>
          </rPr>
          <t>617 - 624</t>
        </r>
        <r>
          <rPr>
            <sz val="10"/>
            <rFont val="Tahoma"/>
            <family val="2"/>
          </rPr>
          <t>:
If the equipment is shared with other operations not related to the bottle depot, indicate the percentage of time the equipment is used for bottle depot operations.
For example, if a vehicle is used 40% of the time for depot operations and 60% for personal use, enter 40% in column c.</t>
        </r>
      </text>
    </comment>
  </commentList>
</comments>
</file>

<file path=xl/comments8.xml><?xml version="1.0" encoding="utf-8"?>
<comments xmlns="http://schemas.openxmlformats.org/spreadsheetml/2006/main">
  <authors>
    <author>Stephen Kaltenhauser</author>
    <author>Dale Hildebrand</author>
  </authors>
  <commentList>
    <comment ref="F11" authorId="0">
      <text>
        <r>
          <rPr>
            <b/>
            <sz val="10"/>
            <color indexed="12"/>
            <rFont val="Tahoma"/>
            <family val="2"/>
          </rPr>
          <t>703</t>
        </r>
        <r>
          <rPr>
            <sz val="10"/>
            <rFont val="Tahoma"/>
            <family val="2"/>
          </rPr>
          <t>: Other labour costs (if any), enter any additional labour costs not included in Tables 2, 3 or 4 and specify the type of expense.  Please provide additional details on a separate sheet of paper as required.</t>
        </r>
      </text>
    </comment>
    <comment ref="F22" authorId="0">
      <text>
        <r>
          <rPr>
            <b/>
            <sz val="10"/>
            <color indexed="12"/>
            <rFont val="Tahoma"/>
            <family val="2"/>
          </rPr>
          <t>717</t>
        </r>
        <r>
          <rPr>
            <sz val="10"/>
            <rFont val="Tahoma"/>
            <family val="2"/>
          </rPr>
          <t>: Condo Fees, if applicable, for your building.</t>
        </r>
      </text>
    </comment>
    <comment ref="F23" authorId="0">
      <text>
        <r>
          <rPr>
            <b/>
            <sz val="10"/>
            <color indexed="12"/>
            <rFont val="Tahoma"/>
            <family val="2"/>
          </rPr>
          <t>718</t>
        </r>
        <r>
          <rPr>
            <sz val="10"/>
            <rFont val="Tahoma"/>
            <family val="2"/>
          </rPr>
          <t>: Property Tax, if paid by the depot.</t>
        </r>
      </text>
    </comment>
    <comment ref="F24" authorId="0">
      <text>
        <r>
          <rPr>
            <b/>
            <sz val="10"/>
            <color indexed="12"/>
            <rFont val="Tahoma"/>
            <family val="2"/>
          </rPr>
          <t>719</t>
        </r>
        <r>
          <rPr>
            <sz val="10"/>
            <rFont val="Tahoma"/>
            <family val="2"/>
          </rPr>
          <t>: Property Insurance for building and contents / liability insurance.  Note that vehicle insurance should be entered on line 735 and non-property insurance (e.g. office contents, professional liability, etc.) should be entered on line 750.</t>
        </r>
      </text>
    </comment>
    <comment ref="F25" authorId="0">
      <text>
        <r>
          <rPr>
            <b/>
            <sz val="10"/>
            <color indexed="12"/>
            <rFont val="Tahoma"/>
            <family val="2"/>
          </rPr>
          <t>720</t>
        </r>
        <r>
          <rPr>
            <sz val="10"/>
            <rFont val="Tahoma"/>
            <family val="2"/>
          </rPr>
          <t>: Building and Landscape maintenance, costs for exterior cleaning, snow removal, cutting grass, etc.</t>
        </r>
      </text>
    </comment>
    <comment ref="F26" authorId="0">
      <text>
        <r>
          <rPr>
            <b/>
            <sz val="10"/>
            <color indexed="12"/>
            <rFont val="Tahoma"/>
            <family val="2"/>
          </rPr>
          <t>721</t>
        </r>
        <r>
          <rPr>
            <sz val="10"/>
            <rFont val="Tahoma"/>
            <family val="2"/>
          </rPr>
          <t>: Cost for garbage removal / disposal.</t>
        </r>
      </text>
    </comment>
    <comment ref="F27" authorId="0">
      <text>
        <r>
          <rPr>
            <b/>
            <sz val="10"/>
            <color indexed="12"/>
            <rFont val="Tahoma"/>
            <family val="2"/>
          </rPr>
          <t>722</t>
        </r>
        <r>
          <rPr>
            <sz val="10"/>
            <rFont val="Tahoma"/>
            <family val="2"/>
          </rPr>
          <t>: Other building costs, any other building related costs not reported on lines 710 to 719.  Please specify type(s) of other costs in the space provided.</t>
        </r>
      </text>
    </comment>
    <comment ref="F33" authorId="0">
      <text>
        <r>
          <rPr>
            <b/>
            <sz val="10"/>
            <color indexed="12"/>
            <rFont val="Tahoma"/>
            <family val="2"/>
          </rPr>
          <t>733</t>
        </r>
        <r>
          <rPr>
            <sz val="10"/>
            <rFont val="Tahoma"/>
            <family val="2"/>
          </rPr>
          <t>: Vehicle maintenance costs.</t>
        </r>
      </text>
    </comment>
    <comment ref="F34" authorId="0">
      <text>
        <r>
          <rPr>
            <b/>
            <sz val="10"/>
            <color indexed="12"/>
            <rFont val="Tahoma"/>
            <family val="2"/>
          </rPr>
          <t>734</t>
        </r>
        <r>
          <rPr>
            <sz val="10"/>
            <rFont val="Tahoma"/>
            <family val="2"/>
          </rPr>
          <t>: Vehicle - gas or mileage charges</t>
        </r>
      </text>
    </comment>
    <comment ref="F35" authorId="0">
      <text>
        <r>
          <rPr>
            <b/>
            <sz val="10"/>
            <color indexed="12"/>
            <rFont val="Tahoma"/>
            <family val="2"/>
          </rPr>
          <t>735</t>
        </r>
        <r>
          <rPr>
            <sz val="10"/>
            <rFont val="Tahoma"/>
            <family val="2"/>
          </rPr>
          <t>: Vehicle Insurance &amp; Registration costs.</t>
        </r>
      </text>
    </comment>
    <comment ref="F36" authorId="0">
      <text>
        <r>
          <rPr>
            <b/>
            <sz val="10"/>
            <color indexed="12"/>
            <rFont val="Tahoma"/>
            <family val="2"/>
          </rPr>
          <t>736</t>
        </r>
        <r>
          <rPr>
            <sz val="10"/>
            <rFont val="Tahoma"/>
            <family val="2"/>
          </rPr>
          <t>: Other vehicle costs not reported on lines 730 to 735.  Please specify type(s) of other costs in the space provided.</t>
        </r>
      </text>
    </comment>
    <comment ref="F37" authorId="0">
      <text>
        <r>
          <rPr>
            <b/>
            <sz val="10"/>
            <color indexed="12"/>
            <rFont val="Tahoma"/>
            <family val="2"/>
          </rPr>
          <t>737</t>
        </r>
        <r>
          <rPr>
            <sz val="10"/>
            <rFont val="Tahoma"/>
            <family val="2"/>
          </rPr>
          <t>: Equipment maintenance costs</t>
        </r>
      </text>
    </comment>
    <comment ref="F38" authorId="0">
      <text>
        <r>
          <rPr>
            <b/>
            <sz val="10"/>
            <color indexed="12"/>
            <rFont val="Tahoma"/>
            <family val="2"/>
          </rPr>
          <t>738</t>
        </r>
        <r>
          <rPr>
            <sz val="10"/>
            <rFont val="Tahoma"/>
            <family val="2"/>
          </rPr>
          <t>: Other equipment costs not reported on line 737.  Please specify type(s) of other costs in the space provided.</t>
        </r>
      </text>
    </comment>
    <comment ref="F28" authorId="0">
      <text>
        <r>
          <rPr>
            <b/>
            <sz val="10"/>
            <color indexed="12"/>
            <rFont val="Tahoma"/>
            <family val="2"/>
          </rPr>
          <t>723</t>
        </r>
        <r>
          <rPr>
            <sz val="10"/>
            <rFont val="Tahoma"/>
            <family val="2"/>
          </rPr>
          <t>: Total Building Costs, Total of lines 710 to 720.  This amount should match all building related expenses on your financial income statement.</t>
        </r>
      </text>
    </comment>
    <comment ref="F39" authorId="0">
      <text>
        <r>
          <rPr>
            <b/>
            <sz val="10"/>
            <color indexed="12"/>
            <rFont val="Tahoma"/>
            <family val="2"/>
          </rPr>
          <t>739</t>
        </r>
        <r>
          <rPr>
            <sz val="10"/>
            <rFont val="Tahoma"/>
            <family val="2"/>
          </rPr>
          <t>: Total Vehicle / Equipment Costs.  This amount should match all vehicle and equipment related expenses on your financial income statement.</t>
        </r>
      </text>
    </comment>
    <comment ref="F41" authorId="0">
      <text>
        <r>
          <rPr>
            <b/>
            <sz val="10"/>
            <color indexed="12"/>
            <rFont val="Tahoma"/>
            <family val="2"/>
          </rPr>
          <t>740</t>
        </r>
        <r>
          <rPr>
            <sz val="10"/>
            <rFont val="Tahoma"/>
            <family val="2"/>
          </rPr>
          <t>: Office Expenses (all consumables, paper, office supplies, etc. used in the office)</t>
        </r>
      </text>
    </comment>
    <comment ref="F42" authorId="0">
      <text>
        <r>
          <rPr>
            <b/>
            <sz val="10"/>
            <color indexed="12"/>
            <rFont val="Tahoma"/>
            <family val="2"/>
          </rPr>
          <t>741</t>
        </r>
        <r>
          <rPr>
            <sz val="10"/>
            <rFont val="Tahoma"/>
            <family val="2"/>
          </rPr>
          <t>: Shop Supplies (all consumables, etc. used on the depot floor)</t>
        </r>
      </text>
    </comment>
    <comment ref="F43" authorId="0">
      <text>
        <r>
          <rPr>
            <b/>
            <sz val="10"/>
            <color indexed="12"/>
            <rFont val="Tahoma"/>
            <family val="2"/>
          </rPr>
          <t>742</t>
        </r>
        <r>
          <rPr>
            <sz val="10"/>
            <rFont val="Tahoma"/>
            <family val="2"/>
          </rPr>
          <t>: Telephone</t>
        </r>
      </text>
    </comment>
    <comment ref="F44" authorId="0">
      <text>
        <r>
          <rPr>
            <b/>
            <sz val="10"/>
            <color indexed="12"/>
            <rFont val="Tahoma"/>
            <family val="2"/>
          </rPr>
          <t>743</t>
        </r>
        <r>
          <rPr>
            <sz val="10"/>
            <rFont val="Tahoma"/>
            <family val="2"/>
          </rPr>
          <t>: Charitable Donations, any donations to registered charities</t>
        </r>
      </text>
    </comment>
    <comment ref="F45" authorId="0">
      <text>
        <r>
          <rPr>
            <b/>
            <sz val="10"/>
            <color indexed="12"/>
            <rFont val="Tahoma"/>
            <family val="2"/>
          </rPr>
          <t>744</t>
        </r>
        <r>
          <rPr>
            <sz val="10"/>
            <rFont val="Tahoma"/>
            <family val="2"/>
          </rPr>
          <t>: Internet</t>
        </r>
      </text>
    </comment>
    <comment ref="F46" authorId="0">
      <text>
        <r>
          <rPr>
            <b/>
            <sz val="10"/>
            <color indexed="12"/>
            <rFont val="Tahoma"/>
            <family val="2"/>
          </rPr>
          <t>745</t>
        </r>
        <r>
          <rPr>
            <sz val="10"/>
            <rFont val="Tahoma"/>
            <family val="2"/>
          </rPr>
          <t>: Bank Charges</t>
        </r>
      </text>
    </comment>
    <comment ref="F47" authorId="0">
      <text>
        <r>
          <rPr>
            <b/>
            <sz val="10"/>
            <color indexed="12"/>
            <rFont val="Tahoma"/>
            <family val="2"/>
          </rPr>
          <t>746</t>
        </r>
        <r>
          <rPr>
            <sz val="10"/>
            <rFont val="Tahoma"/>
            <family val="2"/>
          </rPr>
          <t>: Professional Fees (Accounting/Legal)</t>
        </r>
      </text>
    </comment>
    <comment ref="F48" authorId="0">
      <text>
        <r>
          <rPr>
            <b/>
            <sz val="10"/>
            <color indexed="12"/>
            <rFont val="Tahoma"/>
            <family val="2"/>
          </rPr>
          <t>747</t>
        </r>
        <r>
          <rPr>
            <sz val="10"/>
            <rFont val="Tahoma"/>
            <family val="2"/>
          </rPr>
          <t>: Training Courses (3rd Party)</t>
        </r>
      </text>
    </comment>
    <comment ref="F49" authorId="0">
      <text>
        <r>
          <rPr>
            <b/>
            <sz val="10"/>
            <color indexed="12"/>
            <rFont val="Tahoma"/>
            <family val="2"/>
          </rPr>
          <t>748</t>
        </r>
        <r>
          <rPr>
            <sz val="10"/>
            <rFont val="Tahoma"/>
            <family val="2"/>
          </rPr>
          <t>: Marketing and Promotions, cost of supporting non-charities events, “give-aways”, etc.</t>
        </r>
      </text>
    </comment>
    <comment ref="F50" authorId="0">
      <text>
        <r>
          <rPr>
            <b/>
            <sz val="10"/>
            <color indexed="12"/>
            <rFont val="Tahoma"/>
            <family val="2"/>
          </rPr>
          <t>749</t>
        </r>
        <r>
          <rPr>
            <sz val="10"/>
            <rFont val="Tahoma"/>
            <family val="2"/>
          </rPr>
          <t>: Advertising, costs for print advertising, listings in directories, newspaper ads, etc.</t>
        </r>
      </text>
    </comment>
    <comment ref="F51" authorId="0">
      <text>
        <r>
          <rPr>
            <b/>
            <sz val="10"/>
            <color indexed="12"/>
            <rFont val="Tahoma"/>
            <family val="2"/>
          </rPr>
          <t>750</t>
        </r>
        <r>
          <rPr>
            <sz val="10"/>
            <rFont val="Tahoma"/>
            <family val="2"/>
          </rPr>
          <t>: Other Insurance (other than insurance reported on line 719 and line 735)</t>
        </r>
      </text>
    </comment>
    <comment ref="F52" authorId="0">
      <text>
        <r>
          <rPr>
            <b/>
            <sz val="10"/>
            <color indexed="12"/>
            <rFont val="Tahoma"/>
            <family val="2"/>
          </rPr>
          <t>751</t>
        </r>
        <r>
          <rPr>
            <sz val="10"/>
            <rFont val="Tahoma"/>
            <family val="2"/>
          </rPr>
          <t>: Municipal Taxes and License Fees, any other fees paid to governments, municipalities, associations, etc.</t>
        </r>
      </text>
    </comment>
    <comment ref="F53" authorId="0">
      <text>
        <r>
          <rPr>
            <b/>
            <sz val="10"/>
            <color indexed="12"/>
            <rFont val="Tahoma"/>
            <family val="2"/>
          </rPr>
          <t>752</t>
        </r>
        <r>
          <rPr>
            <sz val="10"/>
            <rFont val="Tahoma"/>
            <family val="2"/>
          </rPr>
          <t>: BCMB Fees.  BCMB fees are deducted by the manufacturers from your Handling Commissions.  See Attachment B.  Report on line 752 if you track BCMB fees separately on your financial statements.</t>
        </r>
      </text>
    </comment>
    <comment ref="F54" authorId="0">
      <text>
        <r>
          <rPr>
            <b/>
            <sz val="10"/>
            <color indexed="12"/>
            <rFont val="Tahoma"/>
            <family val="2"/>
          </rPr>
          <t>753</t>
        </r>
        <r>
          <rPr>
            <sz val="10"/>
            <rFont val="Tahoma"/>
            <family val="2"/>
          </rPr>
          <t>: ABDA Member Fees.  Amount paid for your ABDA membership fees.  For most Depots, ABDA Member Fees are deducted by the manufacturers from your Handling Commissions.  See Attachment B.  Report on line 753 if you track ABDA Member fees separately on your financial statements.</t>
        </r>
      </text>
    </comment>
    <comment ref="F55" authorId="0">
      <text>
        <r>
          <rPr>
            <b/>
            <sz val="10"/>
            <color indexed="12"/>
            <rFont val="Tahoma"/>
            <family val="2"/>
          </rPr>
          <t>754</t>
        </r>
        <r>
          <rPr>
            <sz val="10"/>
            <rFont val="Tahoma"/>
            <family val="2"/>
          </rPr>
          <t>: Other Office costs not reported on lines 740 to 755.  Please specify type(s) of other costs in the space provided.</t>
        </r>
      </text>
    </comment>
    <comment ref="F56" authorId="0">
      <text>
        <r>
          <rPr>
            <b/>
            <sz val="10"/>
            <color indexed="12"/>
            <rFont val="Tahoma"/>
            <family val="2"/>
          </rPr>
          <t>755</t>
        </r>
        <r>
          <rPr>
            <sz val="10"/>
            <rFont val="Tahoma"/>
            <family val="2"/>
          </rPr>
          <t>: Total Office Costs.  This amount should match all office related expenses on your financial income statement.</t>
        </r>
      </text>
    </comment>
    <comment ref="F58" authorId="0">
      <text>
        <r>
          <rPr>
            <b/>
            <sz val="10"/>
            <color indexed="12"/>
            <rFont val="Tahoma"/>
            <family val="2"/>
          </rPr>
          <t>760</t>
        </r>
        <r>
          <rPr>
            <sz val="10"/>
            <rFont val="Tahoma"/>
            <family val="2"/>
          </rPr>
          <t>: Non-labour collection costs (e.g. contractors).  Any costs reported on your financial income statement related to the collection of containers from outside the depot.  Collection labour costs should be reported on Tables 2, 3 and/or 4.  If other collection costs are reported under Cost of Goods Sold on your financial income statement, then do not report these costs here, rather report the collection costs on line 921 of Table 9.</t>
        </r>
      </text>
    </comment>
    <comment ref="F59" authorId="0">
      <text>
        <r>
          <rPr>
            <b/>
            <sz val="10"/>
            <color indexed="12"/>
            <rFont val="Tahoma"/>
            <family val="2"/>
          </rPr>
          <t>761</t>
        </r>
        <r>
          <rPr>
            <sz val="10"/>
            <rFont val="Tahoma"/>
            <family val="2"/>
          </rPr>
          <t>: Deposit incentives.  Any costs reported on your financial income statement related to the overpayment of deposits to wholesale customers.  If deposit incentive costs are reported under Cost of Goods Sold on your financial income statement, then do not report these costs here, rather report the deposit incentives on line 922 of Table 9.</t>
        </r>
      </text>
    </comment>
    <comment ref="F60" authorId="0">
      <text>
        <r>
          <rPr>
            <b/>
            <sz val="10"/>
            <color indexed="12"/>
            <rFont val="Tahoma"/>
            <family val="2"/>
          </rPr>
          <t>762</t>
        </r>
        <r>
          <rPr>
            <sz val="10"/>
            <rFont val="Tahoma"/>
            <family val="2"/>
          </rPr>
          <t>: Shrinkage.  Any costs reported on your financial income statement related to the loss of containers from breakage, theft, etc.  Shrinkage can also be the incorrect reimbursement to customers (e.g. under or over-counting of deposit returns).  If shrinkage costs are reported under Cost of Goods Sold on your financial income statement, then do not report these costs here, rather report shirnkage on line 925 of Table 9.</t>
        </r>
      </text>
    </comment>
    <comment ref="F61" authorId="0">
      <text>
        <r>
          <rPr>
            <b/>
            <sz val="10"/>
            <color indexed="12"/>
            <rFont val="Tahoma"/>
            <family val="2"/>
          </rPr>
          <t>763</t>
        </r>
        <r>
          <rPr>
            <sz val="10"/>
            <rFont val="Tahoma"/>
            <family val="2"/>
          </rPr>
          <t>: ABDA Handling Commission Review Fee.  Additional fees paid to the ADBA to cover the cost of the Handling Commission review process.  See Attachment B.  Report on line 763 if you track ABDA Handling Commission Review (HCR) fees separately on your financial statements.  The HRC fee was in place from November 2007 to May 2008 and from April 1, 2009 to October 31, 2009.</t>
        </r>
      </text>
    </comment>
    <comment ref="F62" authorId="0">
      <text>
        <r>
          <rPr>
            <b/>
            <sz val="10"/>
            <color indexed="12"/>
            <rFont val="Tahoma"/>
            <family val="2"/>
          </rPr>
          <t>764</t>
        </r>
        <r>
          <rPr>
            <sz val="10"/>
            <rFont val="Tahoma"/>
            <family val="2"/>
          </rPr>
          <t>: Other costs, any other expenses not reported on lines 700 to 761.
Please specify type(s) of other costs in the space provided.</t>
        </r>
      </text>
    </comment>
    <comment ref="F63" authorId="0">
      <text>
        <r>
          <rPr>
            <b/>
            <sz val="10"/>
            <color indexed="12"/>
            <rFont val="Tahoma"/>
            <family val="2"/>
          </rPr>
          <t>765</t>
        </r>
        <r>
          <rPr>
            <sz val="10"/>
            <rFont val="Tahoma"/>
            <family val="2"/>
          </rPr>
          <t>: Other costs, any other expenses not reported on lines 700 to 761.
Please specify type(s) of other costs in the space provided.</t>
        </r>
      </text>
    </comment>
    <comment ref="F64" authorId="0">
      <text>
        <r>
          <rPr>
            <b/>
            <sz val="10"/>
            <color indexed="12"/>
            <rFont val="Tahoma"/>
            <family val="2"/>
          </rPr>
          <t>766</t>
        </r>
        <r>
          <rPr>
            <sz val="10"/>
            <rFont val="Tahoma"/>
            <family val="2"/>
          </rPr>
          <t>: Other costs, any other expenses not reported on lines 700 to 761.
Please specify type(s) of other costs in the space provided.</t>
        </r>
      </text>
    </comment>
    <comment ref="F65" authorId="0">
      <text>
        <r>
          <rPr>
            <b/>
            <sz val="10"/>
            <color indexed="12"/>
            <rFont val="Tahoma"/>
            <family val="2"/>
          </rPr>
          <t>767</t>
        </r>
        <r>
          <rPr>
            <sz val="10"/>
            <rFont val="Tahoma"/>
            <family val="2"/>
          </rPr>
          <t>: Total Other Costs - lines 760 to 766.</t>
        </r>
      </text>
    </comment>
    <comment ref="F67" authorId="0">
      <text>
        <r>
          <rPr>
            <b/>
            <sz val="10"/>
            <color indexed="12"/>
            <rFont val="Tahoma"/>
            <family val="2"/>
          </rPr>
          <t>769</t>
        </r>
        <r>
          <rPr>
            <sz val="10"/>
            <rFont val="Tahoma"/>
            <family val="2"/>
          </rPr>
          <t>: GRAND TOTAL, add lines 704, 723, 739, 755 and 767.  This amount should match all expenses reported on your financial income statement.</t>
        </r>
      </text>
    </comment>
    <comment ref="F69" authorId="0">
      <text>
        <r>
          <rPr>
            <b/>
            <sz val="10"/>
            <color indexed="12"/>
            <rFont val="Tahoma"/>
            <family val="2"/>
          </rPr>
          <t>769.5</t>
        </r>
        <r>
          <rPr>
            <sz val="10"/>
            <rFont val="Tahoma"/>
            <family val="2"/>
          </rPr>
          <t>: Income Tax Paid
Please report the total provincial and federal income tax paid.  If you are a sole proprietor, please leave this line blank.</t>
        </r>
      </text>
    </comment>
    <comment ref="F12" authorId="1">
      <text>
        <r>
          <rPr>
            <b/>
            <sz val="10"/>
            <color indexed="12"/>
            <rFont val="Tahoma"/>
            <family val="2"/>
          </rPr>
          <t>723:</t>
        </r>
        <r>
          <rPr>
            <b/>
            <sz val="10"/>
            <rFont val="Tahoma"/>
            <family val="2"/>
          </rPr>
          <t xml:space="preserve"> </t>
        </r>
        <r>
          <rPr>
            <sz val="10"/>
            <rFont val="Tahoma"/>
            <family val="2"/>
          </rPr>
          <t>Total Building Costs, Total of lines 700 to 703  This amount should match all labour related expenses on your financial income statement.</t>
        </r>
        <r>
          <rPr>
            <sz val="8"/>
            <rFont val="Tahoma"/>
            <family val="2"/>
          </rPr>
          <t xml:space="preserve">
</t>
        </r>
      </text>
    </comment>
    <comment ref="F31" authorId="0">
      <text>
        <r>
          <rPr>
            <b/>
            <sz val="10"/>
            <color indexed="12"/>
            <rFont val="Tahoma"/>
            <family val="2"/>
          </rPr>
          <t>731</t>
        </r>
        <r>
          <rPr>
            <sz val="10"/>
            <rFont val="Tahoma"/>
            <family val="2"/>
          </rPr>
          <t>: Owned vehicle/equipment loan payments.</t>
        </r>
      </text>
    </comment>
  </commentList>
</comments>
</file>

<file path=xl/comments9.xml><?xml version="1.0" encoding="utf-8"?>
<comments xmlns="http://schemas.openxmlformats.org/spreadsheetml/2006/main">
  <authors>
    <author>Stephen Kaltenhauser</author>
  </authors>
  <commentList>
    <comment ref="F8" authorId="0">
      <text>
        <r>
          <rPr>
            <b/>
            <sz val="10"/>
            <color indexed="12"/>
            <rFont val="Tahoma"/>
            <family val="2"/>
          </rPr>
          <t>770</t>
        </r>
        <r>
          <rPr>
            <sz val="10"/>
            <rFont val="Tahoma"/>
            <family val="2"/>
          </rPr>
          <t>: Enter the revenue earned during the fiscal year for sales of crushed cardboard.</t>
        </r>
      </text>
    </comment>
    <comment ref="F9" authorId="0">
      <text>
        <r>
          <rPr>
            <b/>
            <sz val="10"/>
            <color indexed="12"/>
            <rFont val="Tahoma"/>
            <family val="2"/>
          </rPr>
          <t>771</t>
        </r>
        <r>
          <rPr>
            <sz val="10"/>
            <rFont val="Tahoma"/>
            <family val="2"/>
          </rPr>
          <t>: Enter any fees earned during the fiscal year for picking up containers from customers.</t>
        </r>
      </text>
    </comment>
    <comment ref="F10" authorId="0">
      <text>
        <r>
          <rPr>
            <b/>
            <sz val="10"/>
            <color indexed="12"/>
            <rFont val="Tahoma"/>
            <family val="2"/>
          </rPr>
          <t>772</t>
        </r>
        <r>
          <rPr>
            <sz val="10"/>
            <rFont val="Tahoma"/>
            <family val="2"/>
          </rPr>
          <t>: Enter any fees earned during the fiscal year from any other recycling activities.  Include these revenues only if the expenses related to the activity are included in this UCA.  For example, if costs related to the collection of used oil are reported on Tables 2 to 7, then report the revenue received from used oil sales.</t>
        </r>
      </text>
    </comment>
    <comment ref="F11" authorId="0">
      <text>
        <r>
          <rPr>
            <b/>
            <sz val="10"/>
            <color indexed="12"/>
            <rFont val="Tahoma"/>
            <family val="2"/>
          </rPr>
          <t>773</t>
        </r>
        <r>
          <rPr>
            <sz val="10"/>
            <rFont val="Tahoma"/>
            <family val="2"/>
          </rPr>
          <t>: Enter any fees earned during the fiscal year from the sale of empty containers to customers, e.g. wine bottles to customers who make their own wine.</t>
        </r>
      </text>
    </comment>
    <comment ref="F12" authorId="0">
      <text>
        <r>
          <rPr>
            <b/>
            <sz val="10"/>
            <color indexed="12"/>
            <rFont val="Tahoma"/>
            <family val="2"/>
          </rPr>
          <t>774</t>
        </r>
        <r>
          <rPr>
            <sz val="10"/>
            <rFont val="Tahoma"/>
            <family val="2"/>
          </rPr>
          <t>: Enter any fees paid by the ABCRC as the Value Added Fee (VAF) related to the commingling of glass containers.  See Attachment B.  Report on line 774 if you track VAF revenues separately on your financial statements.  The VAF was paid throughout 2007 and 2008.</t>
        </r>
      </text>
    </comment>
    <comment ref="F13" authorId="0">
      <text>
        <r>
          <rPr>
            <b/>
            <sz val="10"/>
            <color indexed="12"/>
            <rFont val="Tahoma"/>
            <family val="2"/>
          </rPr>
          <t>775</t>
        </r>
        <r>
          <rPr>
            <sz val="10"/>
            <rFont val="Tahoma"/>
            <family val="2"/>
          </rPr>
          <t>: Enter any other fees earned where the expenses to provide the service are reported in this UCA.  Provide a description of the nature of the revenue in the space provided.</t>
        </r>
      </text>
    </comment>
    <comment ref="F19" authorId="0">
      <text>
        <r>
          <rPr>
            <b/>
            <sz val="10"/>
            <color indexed="12"/>
            <rFont val="Tahoma"/>
            <family val="2"/>
          </rPr>
          <t>790</t>
        </r>
        <r>
          <rPr>
            <sz val="10"/>
            <rFont val="Tahoma"/>
            <family val="2"/>
          </rPr>
          <t>: Total of Table 7-a expenses less any miscellaneous revenue reported as expense off-set.  This should match your total expenses reported on your financial income statement.</t>
        </r>
      </text>
    </comment>
    <comment ref="F21" authorId="0">
      <text>
        <r>
          <rPr>
            <b/>
            <sz val="10"/>
            <color indexed="12"/>
            <rFont val="Tahoma"/>
            <family val="2"/>
          </rPr>
          <t>791</t>
        </r>
        <r>
          <rPr>
            <sz val="10"/>
            <rFont val="Tahoma"/>
            <family val="2"/>
          </rPr>
          <t>: As a check, enter the total expenses reported on your financial income statement</t>
        </r>
      </text>
    </comment>
    <comment ref="E24" authorId="0">
      <text>
        <r>
          <rPr>
            <b/>
            <sz val="10"/>
            <color indexed="12"/>
            <rFont val="Tahoma"/>
            <family val="2"/>
          </rPr>
          <t>793</t>
        </r>
        <r>
          <rPr>
            <sz val="10"/>
            <rFont val="Tahoma"/>
            <family val="2"/>
          </rPr>
          <t>:
If lines 790 and 791 are not the same, please explain in the space provided</t>
        </r>
      </text>
    </comment>
  </commentList>
</comments>
</file>

<file path=xl/sharedStrings.xml><?xml version="1.0" encoding="utf-8"?>
<sst xmlns="http://schemas.openxmlformats.org/spreadsheetml/2006/main" count="874" uniqueCount="676">
  <si>
    <t>Building Costs</t>
  </si>
  <si>
    <t>Total Square Footage</t>
  </si>
  <si>
    <t>Property Tax</t>
  </si>
  <si>
    <t>Property Insurance</t>
  </si>
  <si>
    <t>Office Expenses</t>
  </si>
  <si>
    <t>Shop Supplies</t>
  </si>
  <si>
    <t>Bank Charges</t>
  </si>
  <si>
    <t>Description</t>
  </si>
  <si>
    <t>Job Class Categories:</t>
  </si>
  <si>
    <t>Owner</t>
  </si>
  <si>
    <t>Manager</t>
  </si>
  <si>
    <t>OWN</t>
  </si>
  <si>
    <t>MGR</t>
  </si>
  <si>
    <t>LDH</t>
  </si>
  <si>
    <t>Lead Hand</t>
  </si>
  <si>
    <t>Capital Cost
Allowance</t>
  </si>
  <si>
    <t>General Statistics</t>
  </si>
  <si>
    <t>Bottle Depot Address:</t>
  </si>
  <si>
    <t>Bottle Depot Name:</t>
  </si>
  <si>
    <t>Customer Interface</t>
  </si>
  <si>
    <t>%</t>
  </si>
  <si>
    <t>Total</t>
  </si>
  <si>
    <t>Miscellaneous Revenue</t>
  </si>
  <si>
    <t>Cardboard Sales</t>
  </si>
  <si>
    <t>($)</t>
  </si>
  <si>
    <t>Line</t>
  </si>
  <si>
    <t>Regular
Hours</t>
  </si>
  <si>
    <t>a</t>
  </si>
  <si>
    <t>b</t>
  </si>
  <si>
    <t>c</t>
  </si>
  <si>
    <t>d</t>
  </si>
  <si>
    <t>e</t>
  </si>
  <si>
    <t>f</t>
  </si>
  <si>
    <t>g</t>
  </si>
  <si>
    <t>h</t>
  </si>
  <si>
    <t>j</t>
  </si>
  <si>
    <t>k</t>
  </si>
  <si>
    <t>l</t>
  </si>
  <si>
    <t>m</t>
  </si>
  <si>
    <t>Overtime
Hours</t>
  </si>
  <si>
    <r>
      <t>Job
Class</t>
    </r>
    <r>
      <rPr>
        <sz val="9"/>
        <rFont val="Arial"/>
        <family val="2"/>
      </rPr>
      <t xml:space="preserve">
(see below)</t>
    </r>
  </si>
  <si>
    <r>
      <t>Job
Class</t>
    </r>
    <r>
      <rPr>
        <sz val="9"/>
        <rFont val="Arial"/>
        <family val="2"/>
      </rPr>
      <t xml:space="preserve">
</t>
    </r>
    <r>
      <rPr>
        <sz val="7"/>
        <rFont val="Arial"/>
        <family val="2"/>
      </rPr>
      <t>(see below)</t>
    </r>
  </si>
  <si>
    <t>Annual Natural Gas Costs</t>
  </si>
  <si>
    <t>Annual Electricity Costs</t>
  </si>
  <si>
    <t>Annual Water &amp; Sewer Costs</t>
  </si>
  <si>
    <t>Leased
Building</t>
  </si>
  <si>
    <t>Owned
Building</t>
  </si>
  <si>
    <t>Office / Administration Space</t>
  </si>
  <si>
    <t>Loading area</t>
  </si>
  <si>
    <t>Sorting area</t>
  </si>
  <si>
    <t>Storage area</t>
  </si>
  <si>
    <t>TOTAL</t>
  </si>
  <si>
    <t>Professional Fees (Accounting/Legal)</t>
  </si>
  <si>
    <t>n</t>
  </si>
  <si>
    <t xml:space="preserve">BEVERAGE CONTAINER MANAGEMENT BOARD   </t>
  </si>
  <si>
    <t>BCMB Fees</t>
  </si>
  <si>
    <t>Indicate the "Primary" job class for</t>
  </si>
  <si>
    <r>
      <t>%
Time
as</t>
    </r>
    <r>
      <rPr>
        <b/>
        <sz val="9"/>
        <rFont val="Arial"/>
        <family val="2"/>
      </rPr>
      <t xml:space="preserve">
</t>
    </r>
    <r>
      <rPr>
        <b/>
        <sz val="11"/>
        <rFont val="Arial"/>
        <family val="2"/>
      </rPr>
      <t>MGR</t>
    </r>
  </si>
  <si>
    <r>
      <t>%
Time
as</t>
    </r>
    <r>
      <rPr>
        <b/>
        <sz val="9"/>
        <rFont val="Arial"/>
        <family val="2"/>
      </rPr>
      <t xml:space="preserve">
</t>
    </r>
    <r>
      <rPr>
        <b/>
        <sz val="12"/>
        <rFont val="Arial"/>
        <family val="2"/>
      </rPr>
      <t>LDH</t>
    </r>
  </si>
  <si>
    <t>-</t>
  </si>
  <si>
    <t>Annual Lease  Payments</t>
  </si>
  <si>
    <t>Utilities</t>
  </si>
  <si>
    <t>Mortgage or Loan Rate ( % )</t>
  </si>
  <si>
    <t>Annual - principal repayment</t>
  </si>
  <si>
    <t>Annual - interest expense</t>
  </si>
  <si>
    <t>financings required for capital</t>
  </si>
  <si>
    <t xml:space="preserve">"Loans" should only include </t>
  </si>
  <si>
    <t>Loans</t>
  </si>
  <si>
    <t>Mortgages</t>
  </si>
  <si>
    <t xml:space="preserve">businesses or operations for reporting to Canada Revenue Agency and for </t>
  </si>
  <si>
    <t>Table</t>
  </si>
  <si>
    <t>Basis of Allocation</t>
  </si>
  <si>
    <t>Parking Stalls</t>
  </si>
  <si>
    <t>Column</t>
  </si>
  <si>
    <t xml:space="preserve">Depot
 % </t>
  </si>
  <si>
    <t>Provide additional explanation as required in the space below (or attach additional sheets):</t>
  </si>
  <si>
    <r>
      <t xml:space="preserve">  Vehicle/Equipment Costs - Owned (</t>
    </r>
    <r>
      <rPr>
        <b/>
        <u val="single"/>
        <sz val="12"/>
        <rFont val="Arial"/>
        <family val="2"/>
      </rPr>
      <t>including capital leases</t>
    </r>
    <r>
      <rPr>
        <b/>
        <u val="single"/>
        <sz val="14"/>
        <rFont val="Arial"/>
        <family val="2"/>
      </rPr>
      <t>)</t>
    </r>
  </si>
  <si>
    <r>
      <t xml:space="preserve">  Vehicle/Equipment Costs - Non-Owned </t>
    </r>
    <r>
      <rPr>
        <b/>
        <u val="single"/>
        <sz val="12"/>
        <rFont val="Arial"/>
        <family val="2"/>
      </rPr>
      <t>(</t>
    </r>
    <r>
      <rPr>
        <b/>
        <u val="single"/>
        <sz val="11"/>
        <rFont val="Arial"/>
        <family val="2"/>
      </rPr>
      <t>including operating leases</t>
    </r>
    <r>
      <rPr>
        <b/>
        <u val="single"/>
        <sz val="12"/>
        <rFont val="Arial"/>
        <family val="2"/>
      </rPr>
      <t xml:space="preserve">) </t>
    </r>
  </si>
  <si>
    <t>Mortgage or Loan Rate Amount (Beginning)</t>
  </si>
  <si>
    <t>Mortgage or Loan Rate Amount (End)</t>
  </si>
  <si>
    <t>Cash Registers</t>
  </si>
  <si>
    <t>Indicate Number of:</t>
  </si>
  <si>
    <t>COL</t>
  </si>
  <si>
    <t>Any persons paid an hourly</t>
  </si>
  <si>
    <r>
      <t>be included as "</t>
    </r>
    <r>
      <rPr>
        <b/>
        <sz val="8"/>
        <rFont val="Arial"/>
        <family val="2"/>
      </rPr>
      <t>COL</t>
    </r>
    <r>
      <rPr>
        <sz val="8"/>
        <rFont val="Arial"/>
        <family val="2"/>
      </rPr>
      <t>"</t>
    </r>
  </si>
  <si>
    <r>
      <t>Note</t>
    </r>
    <r>
      <rPr>
        <sz val="8"/>
        <rFont val="Arial"/>
        <family val="2"/>
      </rPr>
      <t xml:space="preserve">: </t>
    </r>
  </si>
  <si>
    <t xml:space="preserve">Collection </t>
  </si>
  <si>
    <t>Pick-up/collection Fees</t>
  </si>
  <si>
    <t>Charitable Donations</t>
  </si>
  <si>
    <t>Training Courses  (3rd Party)</t>
  </si>
  <si>
    <t>Name (Printed):</t>
  </si>
  <si>
    <t>Name (Signature):</t>
  </si>
  <si>
    <t>BEVERAGE CONTAINER</t>
  </si>
  <si>
    <t>UNIFORM</t>
  </si>
  <si>
    <t>CODE</t>
  </si>
  <si>
    <t>OF</t>
  </si>
  <si>
    <t>ACCOUNTS</t>
  </si>
  <si>
    <t>The information contained in this document is strictly confidential and will be used</t>
  </si>
  <si>
    <t>CONFIDENTIALITY</t>
  </si>
  <si>
    <t xml:space="preserve">to the BCMB Board will be in an aggregate form only. </t>
  </si>
  <si>
    <t>MANAGEMENT BOARD</t>
  </si>
  <si>
    <t>HND</t>
  </si>
  <si>
    <t>Handler</t>
  </si>
  <si>
    <r>
      <t>%
Time
as</t>
    </r>
    <r>
      <rPr>
        <b/>
        <sz val="9"/>
        <rFont val="Arial"/>
        <family val="2"/>
      </rPr>
      <t xml:space="preserve">
</t>
    </r>
    <r>
      <rPr>
        <b/>
        <sz val="12"/>
        <rFont val="Arial"/>
        <family val="2"/>
      </rPr>
      <t>HND</t>
    </r>
  </si>
  <si>
    <t>BK</t>
  </si>
  <si>
    <r>
      <t>each</t>
    </r>
    <r>
      <rPr>
        <b/>
        <i/>
        <sz val="10"/>
        <rFont val="Arial"/>
        <family val="2"/>
      </rPr>
      <t xml:space="preserve"> overhead labour employee in</t>
    </r>
  </si>
  <si>
    <t>column "a" above.</t>
  </si>
  <si>
    <t>TOTAL %</t>
  </si>
  <si>
    <t>Buying Stations/Counter Spaces</t>
  </si>
  <si>
    <t>Capital Leasehold Improvements - Initial Cost</t>
  </si>
  <si>
    <t>Capital Leasehold Improvements - UCC opening</t>
  </si>
  <si>
    <t>Capital Leasehold Improvements - UCC ending</t>
  </si>
  <si>
    <t>Building Initial Capital Cost</t>
  </si>
  <si>
    <t>Building - UCC Opening</t>
  </si>
  <si>
    <t>Land Initial Cost</t>
  </si>
  <si>
    <t>CCA Class</t>
  </si>
  <si>
    <t>Initial Capital
Cost</t>
  </si>
  <si>
    <t>Opening Un-depreciated Capital Cost</t>
  </si>
  <si>
    <t>Total Lease Payments</t>
  </si>
  <si>
    <t>% Used by Bottle Depot</t>
  </si>
  <si>
    <t>Telephone</t>
  </si>
  <si>
    <t>Condo Fees</t>
  </si>
  <si>
    <r>
      <t>Regular</t>
    </r>
    <r>
      <rPr>
        <sz val="8"/>
        <rFont val="Arial"/>
        <family val="2"/>
      </rPr>
      <t xml:space="preserve">
</t>
    </r>
    <r>
      <rPr>
        <b/>
        <sz val="8"/>
        <rFont val="Arial"/>
        <family val="2"/>
      </rPr>
      <t>Hourly Total ($)</t>
    </r>
  </si>
  <si>
    <r>
      <t>Overtime</t>
    </r>
    <r>
      <rPr>
        <sz val="8"/>
        <rFont val="Arial"/>
        <family val="2"/>
      </rPr>
      <t xml:space="preserve">
</t>
    </r>
    <r>
      <rPr>
        <b/>
        <sz val="8"/>
        <rFont val="Arial"/>
        <family val="2"/>
      </rPr>
      <t>Hourly Total ($)</t>
    </r>
  </si>
  <si>
    <r>
      <t>Regular</t>
    </r>
    <r>
      <rPr>
        <sz val="7"/>
        <rFont val="Arial"/>
        <family val="2"/>
      </rPr>
      <t xml:space="preserve">
</t>
    </r>
    <r>
      <rPr>
        <b/>
        <sz val="8"/>
        <rFont val="Arial"/>
        <family val="2"/>
      </rPr>
      <t>Sub-
Total ($)</t>
    </r>
  </si>
  <si>
    <r>
      <t>Overtime</t>
    </r>
    <r>
      <rPr>
        <b/>
        <sz val="7"/>
        <color indexed="8"/>
        <rFont val="Arial"/>
        <family val="2"/>
      </rPr>
      <t xml:space="preserve">
</t>
    </r>
    <r>
      <rPr>
        <b/>
        <sz val="8"/>
        <rFont val="Arial"/>
        <family val="2"/>
      </rPr>
      <t>Sub-
Total ($)</t>
    </r>
  </si>
  <si>
    <r>
      <t>%
Time
as</t>
    </r>
    <r>
      <rPr>
        <b/>
        <sz val="9"/>
        <rFont val="Arial"/>
        <family val="2"/>
      </rPr>
      <t xml:space="preserve">
</t>
    </r>
    <r>
      <rPr>
        <b/>
        <sz val="12"/>
        <rFont val="Arial"/>
        <family val="2"/>
      </rPr>
      <t>BK</t>
    </r>
  </si>
  <si>
    <t>p</t>
  </si>
  <si>
    <t>Internet</t>
  </si>
  <si>
    <t>Bonuses ($)</t>
  </si>
  <si>
    <t>Other Employer Labour costs ($)</t>
  </si>
  <si>
    <r>
      <t xml:space="preserve">c+e+f
</t>
    </r>
    <r>
      <rPr>
        <b/>
        <sz val="8"/>
        <rFont val="Arial"/>
        <family val="2"/>
      </rPr>
      <t xml:space="preserve">
</t>
    </r>
    <r>
      <rPr>
        <b/>
        <sz val="9"/>
        <rFont val="Arial"/>
        <family val="2"/>
      </rPr>
      <t xml:space="preserve">
TOTAL ($)</t>
    </r>
  </si>
  <si>
    <t>CCA Rate</t>
  </si>
  <si>
    <t>Car Parking Stalls</t>
  </si>
  <si>
    <t>Fiscal Year-End</t>
  </si>
  <si>
    <t>Free</t>
  </si>
  <si>
    <t>Building - Capital Cost Allowance</t>
  </si>
  <si>
    <t>Closing Un -
depreciated
Capital Cost</t>
  </si>
  <si>
    <r>
      <t xml:space="preserve">Indicate Type of depot :
</t>
    </r>
    <r>
      <rPr>
        <b/>
        <sz val="11"/>
        <rFont val="Arial"/>
        <family val="2"/>
      </rPr>
      <t xml:space="preserve">  </t>
    </r>
    <r>
      <rPr>
        <sz val="11"/>
        <rFont val="Arial"/>
        <family val="2"/>
      </rPr>
      <t>( please check )</t>
    </r>
  </si>
  <si>
    <t>Year-End:</t>
  </si>
  <si>
    <t>dd-mmm-yyyy</t>
  </si>
  <si>
    <t>fee to pick up containers is to</t>
  </si>
  <si>
    <t>depot system costs as directed by the BCMB Board of Directors.  All Information provided</t>
  </si>
  <si>
    <t>Monday</t>
  </si>
  <si>
    <t>Tuesday</t>
  </si>
  <si>
    <t>Wednesday</t>
  </si>
  <si>
    <t>Thursday</t>
  </si>
  <si>
    <t>Friday</t>
  </si>
  <si>
    <t>Saturday</t>
  </si>
  <si>
    <t>Sunday</t>
  </si>
  <si>
    <t>Total EI &amp; CPP ($):</t>
  </si>
  <si>
    <t>Total Worker's Compensation ($):</t>
  </si>
  <si>
    <t>Phone Number:</t>
  </si>
  <si>
    <t>E-Mail:</t>
  </si>
  <si>
    <t>If an individual other than the 'Owner" prepared
this return, please fill in your contact information</t>
  </si>
  <si>
    <t>Other Recycling Fees (e.g. oil)</t>
  </si>
  <si>
    <t>Labour</t>
  </si>
  <si>
    <t>Direct labour</t>
  </si>
  <si>
    <t>Contract Labour</t>
  </si>
  <si>
    <t>Overhead labour</t>
  </si>
  <si>
    <t>Other labour costs (if any)</t>
  </si>
  <si>
    <t>Lease Payments (if building is leased)</t>
  </si>
  <si>
    <t>Specify:</t>
  </si>
  <si>
    <t>Vehicle Insurance &amp; Registration</t>
  </si>
  <si>
    <t>Other equipment costs</t>
  </si>
  <si>
    <t>Vehicle / Equipment Costs</t>
  </si>
  <si>
    <t>Office Costs</t>
  </si>
  <si>
    <t>Other Office costs</t>
  </si>
  <si>
    <t>Non-labour collection costs (e.g. contractors)</t>
  </si>
  <si>
    <t>Advertising</t>
  </si>
  <si>
    <t>Other Costs</t>
  </si>
  <si>
    <t>fees paid to 3rd party container collectors</t>
  </si>
  <si>
    <t>Other costs</t>
  </si>
  <si>
    <t>Building mortgage or loan interest (if building is owned)</t>
  </si>
  <si>
    <t>Building mortgage or loan interest (if building is leased)</t>
  </si>
  <si>
    <t>Leased vehicle lease payments</t>
  </si>
  <si>
    <t>Vehicle maintenance</t>
  </si>
  <si>
    <t>Vehicle - gas or mileage</t>
  </si>
  <si>
    <t>Other vehicle costs</t>
  </si>
  <si>
    <t>Equipment maintenance</t>
  </si>
  <si>
    <t>Marketing and Promotions</t>
  </si>
  <si>
    <t>incentives paid to wholesale customers</t>
  </si>
  <si>
    <t>Total Expenses</t>
  </si>
  <si>
    <t>Net Expenses</t>
  </si>
  <si>
    <t>Financial Income Statement Net Expense</t>
  </si>
  <si>
    <t xml:space="preserve">  from financial statement</t>
  </si>
  <si>
    <t>Please use one line for each asset</t>
  </si>
  <si>
    <t>Please use one line for each lease</t>
  </si>
  <si>
    <t xml:space="preserve">  from line 224, Table 2</t>
  </si>
  <si>
    <t>deposit incentives to wholesale customers</t>
  </si>
  <si>
    <t xml:space="preserve">third party collection costs </t>
  </si>
  <si>
    <t>Please provide additional information on your operating hours, e.g. longer hours in the summer, etc.</t>
  </si>
  <si>
    <t>Amount Entered</t>
  </si>
  <si>
    <t>Depot Amount</t>
  </si>
  <si>
    <t>c = a x b</t>
  </si>
  <si>
    <t>GRAND TOTAL</t>
  </si>
  <si>
    <t>Total Vehicle / Equipment Costs</t>
  </si>
  <si>
    <t>Total Building Costs</t>
  </si>
  <si>
    <t>Total Office Costs</t>
  </si>
  <si>
    <t>Deposit incentives</t>
  </si>
  <si>
    <t>Total Other Costs</t>
  </si>
  <si>
    <t>Allocation of Building Area for depot operations:</t>
  </si>
  <si>
    <t>Total (should be 100%)</t>
  </si>
  <si>
    <t>7-a</t>
  </si>
  <si>
    <t>7-b</t>
  </si>
  <si>
    <t>5-a</t>
  </si>
  <si>
    <t>Number of months in fiscal year? ( 1 to 12)</t>
  </si>
  <si>
    <t>Building - UCC Closing</t>
  </si>
  <si>
    <t>TABLE 1 - General Statistics</t>
  </si>
  <si>
    <t>If multi-business, do you track depot costs separately?</t>
  </si>
  <si>
    <t>TABLE  2 - Direct Labour</t>
  </si>
  <si>
    <t>TABLE  3 - Contract Labour</t>
  </si>
  <si>
    <t>TABLE  5-a - Building</t>
  </si>
  <si>
    <t>TABLE  6-a - Owned Vehicle/Equipment Costs</t>
  </si>
  <si>
    <t>TABLE  6-b - Leased Vehicle/Equipment Costs</t>
  </si>
  <si>
    <t>Building &amp; Landscape maintenance</t>
  </si>
  <si>
    <t>Shrinkage</t>
  </si>
  <si>
    <t>Damaged containers not returned</t>
  </si>
  <si>
    <t>Other Insurance (non-property)</t>
  </si>
  <si>
    <t>Municipal Taxes &amp; License Fees</t>
  </si>
  <si>
    <t>TABLE  7-b  - Overhead Offsets</t>
  </si>
  <si>
    <t>Note:  Lines 790 &amp; 791 should be equal.  Please explain any discrepancies:</t>
  </si>
  <si>
    <t>TABLE  9 - Verifications</t>
  </si>
  <si>
    <t>shrinkage</t>
  </si>
  <si>
    <t>Please list and briefly describe your primary business (e.g. depot, store, etc.)</t>
  </si>
  <si>
    <t>Approximately what percentage of your total revenue comes from depot operations?</t>
  </si>
  <si>
    <t>For each line below, for the values entered on the previous tables, please provide a percentage allocation of the portion that is depot related and note the basis for the allocation</t>
  </si>
  <si>
    <t>TABLE  10 - Multi-Business Operations</t>
  </si>
  <si>
    <t>Please list and briefly describe all secondary business activities (e.g. depot, car wash, gas station, etc.)</t>
  </si>
  <si>
    <t>Are your operating hours for the depot the same as for your other businesses?  If not, please explain.</t>
  </si>
  <si>
    <t>Number of statutory holidays depot is closed? (0 to 12)</t>
  </si>
  <si>
    <t>TABLE  7-a - Expenses (on your financial income statement)</t>
  </si>
  <si>
    <t>TABLE  5-b - Area Allocation</t>
  </si>
  <si>
    <t>Garbage</t>
  </si>
  <si>
    <t>Building CCA (if building is owned)</t>
  </si>
  <si>
    <t>`</t>
  </si>
  <si>
    <t>Do you require your customers to pre-sort your containers in any way?</t>
  </si>
  <si>
    <t>If you answered "Yes", please describe process below:</t>
  </si>
  <si>
    <t xml:space="preserve">  Type of
Equipment</t>
  </si>
  <si>
    <t xml:space="preserve">  from line 501, column a, Table 5-a</t>
  </si>
  <si>
    <t xml:space="preserve">  from line 502, column a or b, Table 5-a</t>
  </si>
  <si>
    <t xml:space="preserve">  from line 503, column a or b, Table 5-a</t>
  </si>
  <si>
    <t xml:space="preserve">  from line 504, column a or b, Table 5-a</t>
  </si>
  <si>
    <t xml:space="preserve">  from line 507 column a, Table 5-a</t>
  </si>
  <si>
    <t xml:space="preserve">  from line 512 column b, Table 5-a</t>
  </si>
  <si>
    <t xml:space="preserve">  from line 517 column a, Table 5-a</t>
  </si>
  <si>
    <t xml:space="preserve">  from line 517 column b, Table 5-a</t>
  </si>
  <si>
    <t xml:space="preserve">  from line 616, column e, Table 6-a</t>
  </si>
  <si>
    <t>(line 704 + 723 + 739 + 755 + 767)</t>
  </si>
  <si>
    <t xml:space="preserve">  from line 769 Table 7-a</t>
  </si>
  <si>
    <t>DepotName</t>
  </si>
  <si>
    <t>Owned vehicle/equipment loan payments</t>
  </si>
  <si>
    <t>This Depot is:</t>
  </si>
  <si>
    <t>CCAClass</t>
  </si>
  <si>
    <t>TABLE  4 - Overhead Labour</t>
  </si>
  <si>
    <t>Value Added Fee (VAF) from ABCRC</t>
  </si>
  <si>
    <t xml:space="preserve">  Manager </t>
  </si>
  <si>
    <t xml:space="preserve">  Lead Hand </t>
  </si>
  <si>
    <t xml:space="preserve">Bookkeeper </t>
  </si>
  <si>
    <t xml:space="preserve">Handler </t>
  </si>
  <si>
    <t xml:space="preserve">Collector </t>
  </si>
  <si>
    <t>hours per week</t>
  </si>
  <si>
    <t>Please provide an estimate of the addition hours each week your Depot is utilized and is not open to the public:</t>
  </si>
  <si>
    <t>ABDA Member Fees</t>
  </si>
  <si>
    <t xml:space="preserve"> if reported separately on income statement</t>
  </si>
  <si>
    <t>ABDA HCR Fee</t>
  </si>
  <si>
    <t>AM</t>
  </si>
  <si>
    <t>PM</t>
  </si>
  <si>
    <t>AM/PM</t>
  </si>
  <si>
    <t>2_ Direct Labour</t>
  </si>
  <si>
    <t>MaxRow</t>
  </si>
  <si>
    <t>Please provide an estimate of the number of full equivalent staff (including managers and owners) and part-time employees you had in the period months of February and July:</t>
  </si>
  <si>
    <t>Please indicate (check) the type of ownership for the Depot identified to the Canada Revenue Agency:</t>
  </si>
  <si>
    <t>Fulltime/PartTime</t>
  </si>
  <si>
    <t>Full Time</t>
  </si>
  <si>
    <t>Part Time</t>
  </si>
  <si>
    <t>0 - No CCA</t>
  </si>
  <si>
    <t>1 - Buildings</t>
  </si>
  <si>
    <t>6 - Storage Sheds</t>
  </si>
  <si>
    <t>8 - Equipment</t>
  </si>
  <si>
    <t>10 - Autos</t>
  </si>
  <si>
    <t>99 - Other</t>
  </si>
  <si>
    <t>17 - Parking Lots</t>
  </si>
  <si>
    <t>Owned vehicle/equipment amitorization expense (CCA)</t>
  </si>
  <si>
    <t>Income Tax Paid</t>
  </si>
  <si>
    <t>Other Revenue</t>
  </si>
  <si>
    <t>sale of wine bottles, etc.</t>
  </si>
  <si>
    <t>fee received for collection containers</t>
  </si>
  <si>
    <t>Bottle Sales (not deposits returned)</t>
  </si>
  <si>
    <r>
      <t xml:space="preserve">This table applies </t>
    </r>
    <r>
      <rPr>
        <b/>
        <u val="single"/>
        <sz val="16"/>
        <rFont val="Arial"/>
        <family val="2"/>
      </rPr>
      <t>only</t>
    </r>
    <r>
      <rPr>
        <b/>
        <sz val="16"/>
        <rFont val="Arial"/>
        <family val="2"/>
      </rPr>
      <t xml:space="preserve"> to those depots whose operations are combined with other </t>
    </r>
  </si>
  <si>
    <t xml:space="preserve">financial statement preparation. (line 125 checked multi-business, line 126 not checked) </t>
  </si>
  <si>
    <t>Fiscal Year End</t>
  </si>
  <si>
    <t>Regular Hourly Rate ($/h) [col c / col b]</t>
  </si>
  <si>
    <t>Regular Hourly Rate ($/h) [col b / col a]</t>
  </si>
  <si>
    <t>Total Loans / Mortgages</t>
  </si>
  <si>
    <t>Winter Hours</t>
  </si>
  <si>
    <t>Open</t>
  </si>
  <si>
    <t>Close</t>
  </si>
  <si>
    <t>Table 9 Line #</t>
  </si>
  <si>
    <t>Column A</t>
  </si>
  <si>
    <t>Column B (complete if Column A values are not correct)</t>
  </si>
  <si>
    <t>Notes:</t>
  </si>
  <si>
    <t>Depot</t>
  </si>
  <si>
    <t>Following information is for your Depot only</t>
  </si>
  <si>
    <t>Fiscal Year Months</t>
  </si>
  <si>
    <t>Return Volume (Containers Shipped):</t>
  </si>
  <si>
    <t>ABCRC</t>
  </si>
  <si>
    <t>BDL</t>
  </si>
  <si>
    <t>Handling Commissions</t>
  </si>
  <si>
    <t>ABDA Fees</t>
  </si>
  <si>
    <t>BCMB fees collected by the manufacturers</t>
  </si>
  <si>
    <t>ABDA fees collected by the manufacturers</t>
  </si>
  <si>
    <t>Total ABDA &amp; BCMB Fees</t>
  </si>
  <si>
    <t>Deposit / Purchases</t>
  </si>
  <si>
    <t>Gross Revenue</t>
  </si>
  <si>
    <t>Deposits / Purchases</t>
  </si>
  <si>
    <t>Other Cost of Goods Sold:</t>
  </si>
  <si>
    <t>List any other costs that are included in your cost of goods sold</t>
  </si>
  <si>
    <t>casual labour</t>
  </si>
  <si>
    <t>cash payments from till, excluding casual labour</t>
  </si>
  <si>
    <t>other costs</t>
  </si>
  <si>
    <t>Total Other Cost of Goods Sold</t>
  </si>
  <si>
    <t>Net Revenue (including ABDA &amp; BCMB Fees)</t>
  </si>
  <si>
    <t>Net Revenue (excluding ABDA &amp; BCMB Fees)</t>
  </si>
  <si>
    <t>If value entered for line 923, casual labour hours</t>
  </si>
  <si>
    <t>If value entered for line 923, average casual dollars per hour</t>
  </si>
  <si>
    <t>Please see Instruction Manual for additional information on how to complete this form</t>
  </si>
  <si>
    <t>ABCRC Containers:</t>
  </si>
  <si>
    <t>BDL Containers:</t>
  </si>
  <si>
    <t>FEES</t>
  </si>
  <si>
    <t>Please provide the following hours of operation for a typical summer and winter week (leave blank if not open certain days &amp; leave winter blank if same as summer):</t>
  </si>
  <si>
    <t>Taxable Benefits (Vacation, RRSP, Pension, etc.)</t>
  </si>
  <si>
    <r>
      <t xml:space="preserve">b+d+e
</t>
    </r>
    <r>
      <rPr>
        <b/>
        <sz val="8"/>
        <rFont val="Arial"/>
        <family val="2"/>
      </rPr>
      <t xml:space="preserve">
TOTAL T4 Costs  ($)</t>
    </r>
  </si>
  <si>
    <r>
      <t>f + g</t>
    </r>
    <r>
      <rPr>
        <b/>
        <sz val="8"/>
        <rFont val="Arial"/>
        <family val="2"/>
      </rPr>
      <t xml:space="preserve">
TOTAL ($)</t>
    </r>
  </si>
  <si>
    <t>Description of Taxable Benefit Labor Costs for employees (column e):</t>
  </si>
  <si>
    <t>h
TOTAL ($)</t>
  </si>
  <si>
    <t>i</t>
  </si>
  <si>
    <t>TOTAL (c + e + f + g)</t>
  </si>
  <si>
    <t xml:space="preserve">  line 769 less line 776</t>
  </si>
  <si>
    <t>One of these amounts should equal the Gross Revenue on your Income Statement</t>
  </si>
  <si>
    <t>Depot 2</t>
  </si>
  <si>
    <t>Depot 3</t>
  </si>
  <si>
    <t>Depot 4</t>
  </si>
  <si>
    <t>Depot 5</t>
  </si>
  <si>
    <t>Depot 6</t>
  </si>
  <si>
    <t>Depot 7</t>
  </si>
  <si>
    <t>Depot 8</t>
  </si>
  <si>
    <t>Depot 9</t>
  </si>
  <si>
    <t>Depot 10</t>
  </si>
  <si>
    <t>Depot 11</t>
  </si>
  <si>
    <t>Depot 12</t>
  </si>
  <si>
    <t>Depot 13</t>
  </si>
  <si>
    <t>Depot 14</t>
  </si>
  <si>
    <t>Depot 15</t>
  </si>
  <si>
    <t>Depot 16</t>
  </si>
  <si>
    <t>Depot 17</t>
  </si>
  <si>
    <t>Depot 18</t>
  </si>
  <si>
    <t>Depot 19</t>
  </si>
  <si>
    <t>Depot 20</t>
  </si>
  <si>
    <t>Depot 21</t>
  </si>
  <si>
    <t>Depot 22</t>
  </si>
  <si>
    <t>Depot 23</t>
  </si>
  <si>
    <t>Depot 24</t>
  </si>
  <si>
    <t>Depot 25</t>
  </si>
  <si>
    <t>Depot 26</t>
  </si>
  <si>
    <t>Depot 27</t>
  </si>
  <si>
    <t>Depot 28</t>
  </si>
  <si>
    <t>Depot 29</t>
  </si>
  <si>
    <t>Depot 30</t>
  </si>
  <si>
    <t>Depot 31</t>
  </si>
  <si>
    <t>Depot 32</t>
  </si>
  <si>
    <t>Depot 33</t>
  </si>
  <si>
    <t>Depot 34</t>
  </si>
  <si>
    <t>Depot 35</t>
  </si>
  <si>
    <t>Depot 36</t>
  </si>
  <si>
    <t>Depot 37</t>
  </si>
  <si>
    <t>Depot 38</t>
  </si>
  <si>
    <t>Depot 39</t>
  </si>
  <si>
    <t>Depot 40</t>
  </si>
  <si>
    <t>Depot 41</t>
  </si>
  <si>
    <t>Depot 42</t>
  </si>
  <si>
    <t>Depot 43</t>
  </si>
  <si>
    <t>Depot 44</t>
  </si>
  <si>
    <t>Depot 45</t>
  </si>
  <si>
    <t>Depot 46</t>
  </si>
  <si>
    <t>Depot 47</t>
  </si>
  <si>
    <t>Depot 48</t>
  </si>
  <si>
    <t>Depot 49</t>
  </si>
  <si>
    <t>Depot 50</t>
  </si>
  <si>
    <t>Depot 51</t>
  </si>
  <si>
    <t>Depot 52</t>
  </si>
  <si>
    <t>Depot 53</t>
  </si>
  <si>
    <t>Depot 54</t>
  </si>
  <si>
    <t>Depot 55</t>
  </si>
  <si>
    <t>Depot 56</t>
  </si>
  <si>
    <t>Depot 57</t>
  </si>
  <si>
    <t>Depot 58</t>
  </si>
  <si>
    <t>Depot 59</t>
  </si>
  <si>
    <t>Depot 60</t>
  </si>
  <si>
    <t>Depot 61</t>
  </si>
  <si>
    <t>Depot 62</t>
  </si>
  <si>
    <t>Depot 63</t>
  </si>
  <si>
    <t>Depot 64</t>
  </si>
  <si>
    <t>Depot 65</t>
  </si>
  <si>
    <t>Depot 66</t>
  </si>
  <si>
    <t>Depot 67</t>
  </si>
  <si>
    <t>Depot 68</t>
  </si>
  <si>
    <t>Depot 69</t>
  </si>
  <si>
    <t>Depot 70</t>
  </si>
  <si>
    <t>Depot 71</t>
  </si>
  <si>
    <t>Depot 72</t>
  </si>
  <si>
    <t>Depot 73</t>
  </si>
  <si>
    <t>Depot 74</t>
  </si>
  <si>
    <t>Depot 75</t>
  </si>
  <si>
    <t>Depot 76</t>
  </si>
  <si>
    <t>Depot 77</t>
  </si>
  <si>
    <t>Depot 78</t>
  </si>
  <si>
    <t>Depot 79</t>
  </si>
  <si>
    <t>Depot 80</t>
  </si>
  <si>
    <t>Depot 81</t>
  </si>
  <si>
    <t>Depot 82</t>
  </si>
  <si>
    <t>Depot 83</t>
  </si>
  <si>
    <t>Depot 84</t>
  </si>
  <si>
    <t>Depot 85</t>
  </si>
  <si>
    <t>Depot 86</t>
  </si>
  <si>
    <t>Depot 87</t>
  </si>
  <si>
    <t>Depot 88</t>
  </si>
  <si>
    <t>Depot 89</t>
  </si>
  <si>
    <t>Depot 90</t>
  </si>
  <si>
    <t>Depot 91</t>
  </si>
  <si>
    <t>Depot 92</t>
  </si>
  <si>
    <t>Depot 93</t>
  </si>
  <si>
    <t>Depot 94</t>
  </si>
  <si>
    <t>Depot 95</t>
  </si>
  <si>
    <t>Depot 96</t>
  </si>
  <si>
    <t>Depot 97</t>
  </si>
  <si>
    <t>Depot 98</t>
  </si>
  <si>
    <t>Depot 99</t>
  </si>
  <si>
    <t>Depot 100</t>
  </si>
  <si>
    <t>Depot 101</t>
  </si>
  <si>
    <t>Depot 102</t>
  </si>
  <si>
    <t>Depot 103</t>
  </si>
  <si>
    <t>Depot 104</t>
  </si>
  <si>
    <t>Depot 105</t>
  </si>
  <si>
    <t>Depot 106</t>
  </si>
  <si>
    <t>Depot 107</t>
  </si>
  <si>
    <t>Depot 108</t>
  </si>
  <si>
    <t>Depot 109</t>
  </si>
  <si>
    <t>Depot 110</t>
  </si>
  <si>
    <t>Depot 111</t>
  </si>
  <si>
    <t>Depot 112</t>
  </si>
  <si>
    <t>Depot 113</t>
  </si>
  <si>
    <t>Depot 114</t>
  </si>
  <si>
    <t>Depot 115</t>
  </si>
  <si>
    <t>Depot 116</t>
  </si>
  <si>
    <t>Depot 117</t>
  </si>
  <si>
    <t>Depot 118</t>
  </si>
  <si>
    <t>Depot 119</t>
  </si>
  <si>
    <t>Depot 120</t>
  </si>
  <si>
    <t>Depot 121</t>
  </si>
  <si>
    <t>Depot 122</t>
  </si>
  <si>
    <t>Depot 123</t>
  </si>
  <si>
    <t>Depot 124</t>
  </si>
  <si>
    <t>Depot 125</t>
  </si>
  <si>
    <t>Depot 126</t>
  </si>
  <si>
    <t>Depot 127</t>
  </si>
  <si>
    <t>Depot 128</t>
  </si>
  <si>
    <t>Depot 129</t>
  </si>
  <si>
    <t>Depot 130</t>
  </si>
  <si>
    <t>Depot 131</t>
  </si>
  <si>
    <t>Depot 132</t>
  </si>
  <si>
    <t>Depot 133</t>
  </si>
  <si>
    <t>Depot 134</t>
  </si>
  <si>
    <t>Depot 135</t>
  </si>
  <si>
    <t>Depot 136</t>
  </si>
  <si>
    <t>Depot 137</t>
  </si>
  <si>
    <t>Depot 138</t>
  </si>
  <si>
    <t>Depot 139</t>
  </si>
  <si>
    <t>Depot 140</t>
  </si>
  <si>
    <t>Depot 141</t>
  </si>
  <si>
    <t>Depot 142</t>
  </si>
  <si>
    <t>Depot 143</t>
  </si>
  <si>
    <t>Depot 144</t>
  </si>
  <si>
    <t>Depot 145</t>
  </si>
  <si>
    <t>Depot 146</t>
  </si>
  <si>
    <t>Depot 147</t>
  </si>
  <si>
    <t>Depot 148</t>
  </si>
  <si>
    <t>Depot 149</t>
  </si>
  <si>
    <t>Depot 150</t>
  </si>
  <si>
    <t>Depot 151</t>
  </si>
  <si>
    <t>Depot 152</t>
  </si>
  <si>
    <t>Depot 153</t>
  </si>
  <si>
    <t>Depot 154</t>
  </si>
  <si>
    <t>Depot 155</t>
  </si>
  <si>
    <t>Depot 156</t>
  </si>
  <si>
    <t>Depot 157</t>
  </si>
  <si>
    <t>Depot 158</t>
  </si>
  <si>
    <t>Depot 159</t>
  </si>
  <si>
    <t>Depot 160</t>
  </si>
  <si>
    <t>Depot 161</t>
  </si>
  <si>
    <t>Depot 162</t>
  </si>
  <si>
    <t>Depot 163</t>
  </si>
  <si>
    <t>Depot 164</t>
  </si>
  <si>
    <t>Depot 165</t>
  </si>
  <si>
    <t>Depot 166</t>
  </si>
  <si>
    <t>Depot 167</t>
  </si>
  <si>
    <t>Depot 168</t>
  </si>
  <si>
    <t>Depot 169</t>
  </si>
  <si>
    <t>Depot 170</t>
  </si>
  <si>
    <t>Depot 171</t>
  </si>
  <si>
    <t>Depot 172</t>
  </si>
  <si>
    <t>Depot 173</t>
  </si>
  <si>
    <t>Depot 174</t>
  </si>
  <si>
    <t>Depot 175</t>
  </si>
  <si>
    <t>Depot 176</t>
  </si>
  <si>
    <t>Depot 177</t>
  </si>
  <si>
    <t>Depot 178</t>
  </si>
  <si>
    <t>Depot 179</t>
  </si>
  <si>
    <t>Depot 180</t>
  </si>
  <si>
    <t>Depot 181</t>
  </si>
  <si>
    <t>Depot 182</t>
  </si>
  <si>
    <t>Depot 183</t>
  </si>
  <si>
    <t>Depot 184</t>
  </si>
  <si>
    <t>Depot 185</t>
  </si>
  <si>
    <t>Depot 186</t>
  </si>
  <si>
    <t>Depot 187</t>
  </si>
  <si>
    <t>Depot 188</t>
  </si>
  <si>
    <t>Depot 189</t>
  </si>
  <si>
    <t>Depot 190</t>
  </si>
  <si>
    <t>Depot 191</t>
  </si>
  <si>
    <t>Depot 192</t>
  </si>
  <si>
    <t>Depot 193</t>
  </si>
  <si>
    <t>Depot 194</t>
  </si>
  <si>
    <t>Depot 195</t>
  </si>
  <si>
    <t>Depot 196</t>
  </si>
  <si>
    <t>Depot 197</t>
  </si>
  <si>
    <t>Depot 198</t>
  </si>
  <si>
    <t>Depot 199</t>
  </si>
  <si>
    <t>Depot 200</t>
  </si>
  <si>
    <t>Depot 201</t>
  </si>
  <si>
    <t>Depot 202</t>
  </si>
  <si>
    <t>Depot 203</t>
  </si>
  <si>
    <t>Depot 204</t>
  </si>
  <si>
    <t>Depot 205</t>
  </si>
  <si>
    <t>Depot 206</t>
  </si>
  <si>
    <t>Depot 207</t>
  </si>
  <si>
    <t>Depot 208</t>
  </si>
  <si>
    <t>Depot 209</t>
  </si>
  <si>
    <t>Depot 210</t>
  </si>
  <si>
    <t>Depot 211</t>
  </si>
  <si>
    <t>Depot 212</t>
  </si>
  <si>
    <t>Depot 213</t>
  </si>
  <si>
    <t>Depot 214</t>
  </si>
  <si>
    <t>Depot 215</t>
  </si>
  <si>
    <t>Depot 216</t>
  </si>
  <si>
    <t>Depot 217</t>
  </si>
  <si>
    <t>Depot 218</t>
  </si>
  <si>
    <t>Depot 219</t>
  </si>
  <si>
    <t>Depot 220</t>
  </si>
  <si>
    <t>Depot 221</t>
  </si>
  <si>
    <t>Depot 222</t>
  </si>
  <si>
    <t>Depot 223</t>
  </si>
  <si>
    <t>Depot 224</t>
  </si>
  <si>
    <t>Depot 225</t>
  </si>
  <si>
    <t>Depot 226</t>
  </si>
  <si>
    <t>Depot 227</t>
  </si>
  <si>
    <t>May</t>
  </si>
  <si>
    <t>Jan</t>
  </si>
  <si>
    <t>Feb</t>
  </si>
  <si>
    <t>Mar</t>
  </si>
  <si>
    <t>Apr</t>
  </si>
  <si>
    <t>Jun</t>
  </si>
  <si>
    <t>Jul</t>
  </si>
  <si>
    <t>Aug</t>
  </si>
  <si>
    <t>Sep</t>
  </si>
  <si>
    <t>Oct</t>
  </si>
  <si>
    <t>Nov</t>
  </si>
  <si>
    <t>Dec</t>
  </si>
  <si>
    <t>Summer Hours   From</t>
  </si>
  <si>
    <t xml:space="preserve">             To</t>
  </si>
  <si>
    <t>Corporate (incorporated) only, leave blank if Sole Proprietor (personal)</t>
  </si>
  <si>
    <t>Column B from line 128</t>
  </si>
  <si>
    <t>Column B from line 129</t>
  </si>
  <si>
    <t>For internal use only:</t>
  </si>
  <si>
    <t/>
  </si>
  <si>
    <t>Handling Commissions + ABDA and BCMB Fees</t>
  </si>
  <si>
    <t xml:space="preserve">  from line 415 column h, Table 4 -a</t>
  </si>
  <si>
    <t>Total paid by the manufacturers (line 905 + 912)</t>
  </si>
  <si>
    <t>Total from above (line 912)</t>
  </si>
  <si>
    <t>Line 918 - line 919 - line 929 + line 908</t>
  </si>
  <si>
    <t>Line 918 - line 919 - line 929</t>
  </si>
  <si>
    <t>(Initializes at 27)</t>
  </si>
  <si>
    <t>Pre-filled (Drop down no longer used)</t>
  </si>
  <si>
    <t>8:00 AM</t>
  </si>
  <si>
    <t>8:30 AM</t>
  </si>
  <si>
    <t>9:00 AM</t>
  </si>
  <si>
    <t>9:30 AM</t>
  </si>
  <si>
    <t>10:00 AM</t>
  </si>
  <si>
    <t>10:30 AM</t>
  </si>
  <si>
    <t>11:00 AM</t>
  </si>
  <si>
    <t>11:30 AM</t>
  </si>
  <si>
    <t>12:00 PM</t>
  </si>
  <si>
    <t>12:30 PM</t>
  </si>
  <si>
    <t>1:00 PM</t>
  </si>
  <si>
    <t>1:30 PM</t>
  </si>
  <si>
    <t>2:00 PM</t>
  </si>
  <si>
    <t>2:30 PM</t>
  </si>
  <si>
    <t>3:00 PM</t>
  </si>
  <si>
    <t>3:30 PM</t>
  </si>
  <si>
    <t>4:00 PM</t>
  </si>
  <si>
    <t>4:30 PM</t>
  </si>
  <si>
    <t>5:00 PM</t>
  </si>
  <si>
    <t>5:30 PM</t>
  </si>
  <si>
    <t>6:00 PM</t>
  </si>
  <si>
    <t>6:30 PM</t>
  </si>
  <si>
    <t>7:00 PM</t>
  </si>
  <si>
    <t>7:30 PM</t>
  </si>
  <si>
    <t>8:00 PM</t>
  </si>
  <si>
    <t>8:30 PM</t>
  </si>
  <si>
    <t>9:00 PM</t>
  </si>
  <si>
    <t>Full time Winter</t>
  </si>
  <si>
    <t>Part time Winter</t>
  </si>
  <si>
    <t>Full time Summer</t>
  </si>
  <si>
    <t>Part time Summer</t>
  </si>
  <si>
    <t>Total Number of Employees from last T4 Summary:</t>
  </si>
  <si>
    <r>
      <t>%
Time
as</t>
    </r>
    <r>
      <rPr>
        <b/>
        <sz val="9"/>
        <rFont val="Arial"/>
        <family val="2"/>
      </rPr>
      <t xml:space="preserve">
</t>
    </r>
    <r>
      <rPr>
        <b/>
        <sz val="12"/>
        <rFont val="Arial"/>
        <family val="2"/>
      </rPr>
      <t>COL</t>
    </r>
  </si>
  <si>
    <t>Amortization / Depreciation from Table 5 and Table 6:</t>
  </si>
  <si>
    <t>Total Labour Costs</t>
  </si>
  <si>
    <t>Total BCMB and ADBA Fees</t>
  </si>
  <si>
    <t>Vehicle / Total Equipment Costs</t>
  </si>
  <si>
    <t xml:space="preserve">  from line 316, column g, Table 3</t>
  </si>
  <si>
    <t>Leasehold CCA (if building is leased)</t>
  </si>
  <si>
    <t xml:space="preserve">  from line 625 column b, Table 6-b</t>
  </si>
  <si>
    <t>All benefits, e.g. Health Care ($):</t>
  </si>
  <si>
    <t>Leasehold Capital Cost Allowance</t>
  </si>
  <si>
    <t>Other building costs</t>
  </si>
  <si>
    <t>Page 1 of 1</t>
  </si>
  <si>
    <t>First month in</t>
  </si>
  <si>
    <t>Last month in</t>
  </si>
  <si>
    <t>Fiscal Year</t>
  </si>
  <si>
    <t>Summary</t>
  </si>
  <si>
    <t>ABDA Fees Net (incl. VAF)</t>
  </si>
  <si>
    <t>Handling Commissions from Table 9:</t>
  </si>
  <si>
    <t xml:space="preserve"> line 219, col h + lines 221, 222 &amp; 223</t>
  </si>
  <si>
    <t>Total Fiscal Year Employee Costs ($):</t>
  </si>
  <si>
    <t>Fiscal Year Ending</t>
  </si>
  <si>
    <t xml:space="preserve">solely by MNP LLP for purposes of determining Alberta container </t>
  </si>
  <si>
    <t>Sleemans Private Mold</t>
  </si>
  <si>
    <t>Industry Standard Bottle</t>
  </si>
  <si>
    <t>ABDA POR Fees</t>
  </si>
  <si>
    <t>Containers shipped to ABCRC in 2017 fiscal year</t>
  </si>
  <si>
    <t>Containers shipped to BDL in 2017 fiscal year</t>
  </si>
  <si>
    <t>Total Containers shipped in 2017 fiscal year</t>
  </si>
  <si>
    <t>Handling Commissions paid by ABCRC in fiscal 2017</t>
  </si>
  <si>
    <t>Handling Commissions paid by BDL in fiscal 2017</t>
  </si>
  <si>
    <t>Handling Commissions paid in fiscal 2017</t>
  </si>
  <si>
    <t>Deposits paid by ABCRC in fiscal 2017</t>
  </si>
  <si>
    <t>Deposits paid by BDL in fiscal 2017</t>
  </si>
  <si>
    <t>Deposits paid in fiscal 2017</t>
  </si>
  <si>
    <t>Fiscal Year Ending in 2017</t>
  </si>
  <si>
    <t>January 31, 2017</t>
  </si>
  <si>
    <t>2017 UNIFORM CODE OF ACCOUNTS</t>
  </si>
  <si>
    <t>Apr, 17</t>
  </si>
  <si>
    <t>May, 17</t>
  </si>
  <si>
    <t>Jun, 17</t>
  </si>
  <si>
    <t>Jul, 17</t>
  </si>
  <si>
    <t>Aug, 17</t>
  </si>
  <si>
    <t>Sep, 17</t>
  </si>
  <si>
    <t>Oct, 17</t>
  </si>
  <si>
    <t>Nov, 17</t>
  </si>
  <si>
    <t>Dec, 17</t>
  </si>
  <si>
    <t>Jan, 17</t>
  </si>
  <si>
    <t>Feb, 17</t>
  </si>
  <si>
    <t>Mar, 17</t>
  </si>
  <si>
    <t>Total 2017</t>
  </si>
  <si>
    <t>Summary to assist with completing the 2017 UCA: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</si>
</sst>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quot;$&quot;* #,##0_-;_-&quot;$&quot;* &quot;-&quot;??_-;_-@_-"/>
    <numFmt numFmtId="173" formatCode="_-* #,##0.0_-;\-* #,##0.0_-;_-* &quot;-&quot;??_-;_-@_-"/>
    <numFmt numFmtId="174" formatCode="_-* #,##0_-;\-* #,##0_-;_-* &quot;-&quot;??_-;_-@_-"/>
    <numFmt numFmtId="175" formatCode="[$-409]dddd\,\ mmmm\ dd\,\ yyyy"/>
    <numFmt numFmtId="176" formatCode="dd\-mmm\-yyyy"/>
    <numFmt numFmtId="177" formatCode="[$-1010409]General"/>
    <numFmt numFmtId="178" formatCode="[$-409]mmmm\ d\,\ yyyy;@"/>
    <numFmt numFmtId="179" formatCode="_(* #,##0_);_(* \(#,##0\);_(* &quot;-&quot;??_);_(@_)"/>
    <numFmt numFmtId="180" formatCode="_(* #,##0.0_);_(* \(#,##0.0\);_(* &quot;-&quot;??_);_(@_)"/>
    <numFmt numFmtId="181" formatCode="[$-409]h:mm\ AM/PM;@"/>
  </numFmts>
  <fonts count="87">
    <font>
      <sz val="10"/>
      <name val="Arial"/>
      <family val="0"/>
    </font>
    <font>
      <sz val="11"/>
      <color indexed="8"/>
      <name val="Calibri"/>
      <family val="2"/>
    </font>
    <font>
      <b/>
      <u val="single"/>
      <sz val="14"/>
      <name val="Arial"/>
      <family val="2"/>
    </font>
    <font>
      <b/>
      <u val="single"/>
      <sz val="12"/>
      <name val="Arial"/>
      <family val="2"/>
    </font>
    <font>
      <sz val="9"/>
      <name val="Arial"/>
      <family val="2"/>
    </font>
    <font>
      <b/>
      <sz val="10"/>
      <name val="Arial"/>
      <family val="2"/>
    </font>
    <font>
      <b/>
      <sz val="16"/>
      <name val="Arial"/>
      <family val="2"/>
    </font>
    <font>
      <b/>
      <sz val="16"/>
      <name val="Times New Roman"/>
      <family val="1"/>
    </font>
    <font>
      <b/>
      <sz val="12"/>
      <name val="Arial"/>
      <family val="2"/>
    </font>
    <font>
      <sz val="12"/>
      <name val="Arial"/>
      <family val="2"/>
    </font>
    <font>
      <sz val="8"/>
      <name val="Arial"/>
      <family val="2"/>
    </font>
    <font>
      <sz val="8"/>
      <color indexed="12"/>
      <name val="Arial"/>
      <family val="2"/>
    </font>
    <font>
      <b/>
      <sz val="11"/>
      <name val="Arial"/>
      <family val="2"/>
    </font>
    <font>
      <sz val="8"/>
      <color indexed="10"/>
      <name val="Arial"/>
      <family val="2"/>
    </font>
    <font>
      <b/>
      <sz val="8"/>
      <name val="Arial"/>
      <family val="2"/>
    </font>
    <font>
      <sz val="7"/>
      <name val="Arial"/>
      <family val="2"/>
    </font>
    <font>
      <b/>
      <sz val="7"/>
      <color indexed="8"/>
      <name val="Arial"/>
      <family val="2"/>
    </font>
    <font>
      <b/>
      <sz val="9"/>
      <name val="Arial"/>
      <family val="2"/>
    </font>
    <font>
      <b/>
      <sz val="14"/>
      <name val="Arial"/>
      <family val="2"/>
    </font>
    <font>
      <sz val="11"/>
      <name val="Arial"/>
      <family val="2"/>
    </font>
    <font>
      <b/>
      <sz val="8"/>
      <color indexed="12"/>
      <name val="Arial"/>
      <family val="2"/>
    </font>
    <font>
      <b/>
      <u val="single"/>
      <sz val="11"/>
      <name val="Arial"/>
      <family val="2"/>
    </font>
    <font>
      <i/>
      <sz val="8"/>
      <name val="Arial"/>
      <family val="2"/>
    </font>
    <font>
      <b/>
      <sz val="8"/>
      <color indexed="8"/>
      <name val="Arial"/>
      <family val="2"/>
    </font>
    <font>
      <b/>
      <sz val="8"/>
      <color indexed="10"/>
      <name val="Arial"/>
      <family val="2"/>
    </font>
    <font>
      <b/>
      <sz val="10"/>
      <color indexed="10"/>
      <name val="Arial"/>
      <family val="2"/>
    </font>
    <font>
      <b/>
      <i/>
      <sz val="10"/>
      <name val="Arial"/>
      <family val="2"/>
    </font>
    <font>
      <b/>
      <i/>
      <u val="single"/>
      <sz val="10"/>
      <name val="Arial"/>
      <family val="2"/>
    </font>
    <font>
      <b/>
      <sz val="10"/>
      <color indexed="12"/>
      <name val="Arial"/>
      <family val="2"/>
    </font>
    <font>
      <b/>
      <sz val="9"/>
      <color indexed="12"/>
      <name val="Arial"/>
      <family val="2"/>
    </font>
    <font>
      <i/>
      <sz val="10"/>
      <name val="Arial"/>
      <family val="2"/>
    </font>
    <font>
      <b/>
      <i/>
      <sz val="8"/>
      <name val="Arial"/>
      <family val="2"/>
    </font>
    <font>
      <b/>
      <u val="single"/>
      <sz val="16"/>
      <name val="Arial"/>
      <family val="2"/>
    </font>
    <font>
      <sz val="22"/>
      <name val="Arial Black"/>
      <family val="2"/>
    </font>
    <font>
      <b/>
      <sz val="18"/>
      <name val="Times New Roman"/>
      <family val="1"/>
    </font>
    <font>
      <i/>
      <sz val="10"/>
      <name val="Times New Roman"/>
      <family val="1"/>
    </font>
    <font>
      <b/>
      <sz val="28"/>
      <name val="Arial Black"/>
      <family val="2"/>
    </font>
    <font>
      <sz val="16"/>
      <name val="Arial"/>
      <family val="2"/>
    </font>
    <font>
      <u val="single"/>
      <sz val="10"/>
      <name val="Arial"/>
      <family val="2"/>
    </font>
    <font>
      <sz val="10"/>
      <color indexed="8"/>
      <name val="Arial"/>
      <family val="2"/>
    </font>
    <font>
      <b/>
      <sz val="11"/>
      <color indexed="9"/>
      <name val="Arial"/>
      <family val="2"/>
    </font>
    <font>
      <b/>
      <sz val="22"/>
      <color indexed="10"/>
      <name val="Arial"/>
      <family val="2"/>
    </font>
    <font>
      <sz val="10"/>
      <name val="Tahoma"/>
      <family val="2"/>
    </font>
    <font>
      <b/>
      <sz val="10"/>
      <name val="Tahoma"/>
      <family val="2"/>
    </font>
    <font>
      <b/>
      <sz val="8"/>
      <name val="Tahoma"/>
      <family val="2"/>
    </font>
    <font>
      <b/>
      <sz val="10"/>
      <color indexed="12"/>
      <name val="Tahoma"/>
      <family val="2"/>
    </font>
    <font>
      <b/>
      <sz val="10"/>
      <color indexed="8"/>
      <name val="Tahoma"/>
      <family val="2"/>
    </font>
    <font>
      <sz val="10"/>
      <color indexed="8"/>
      <name val="Tahoma"/>
      <family val="2"/>
    </font>
    <font>
      <b/>
      <sz val="10"/>
      <color indexed="10"/>
      <name val="Tahoma"/>
      <family val="2"/>
    </font>
    <font>
      <b/>
      <sz val="12"/>
      <color indexed="8"/>
      <name val="Arial"/>
      <family val="2"/>
    </font>
    <font>
      <b/>
      <sz val="10"/>
      <color indexed="1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3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13"/>
        <bgColor indexed="64"/>
      </patternFill>
    </fill>
    <fill>
      <patternFill patternType="solid">
        <fgColor indexed="44"/>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style="medium"/>
      <top style="medium"/>
      <bottom/>
    </border>
    <border>
      <left/>
      <right style="medium"/>
      <top/>
      <bottom/>
    </border>
    <border>
      <left style="medium"/>
      <right/>
      <top/>
      <bottom/>
    </border>
    <border>
      <left style="medium"/>
      <right/>
      <top/>
      <bottom style="medium"/>
    </border>
    <border>
      <left/>
      <right style="medium"/>
      <top/>
      <bottom style="medium"/>
    </border>
    <border>
      <left style="medium"/>
      <right/>
      <top style="medium"/>
      <bottom/>
    </border>
    <border>
      <left style="medium"/>
      <right style="thin"/>
      <top style="medium"/>
      <bottom style="thin"/>
    </border>
    <border>
      <left style="medium"/>
      <right style="medium"/>
      <top style="medium"/>
      <bottom style="thin"/>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
      <left style="medium"/>
      <right style="thin"/>
      <top style="medium"/>
      <bottom/>
    </border>
    <border>
      <left style="medium"/>
      <right style="medium"/>
      <top style="medium"/>
      <bottom/>
    </border>
    <border>
      <left/>
      <right style="thin"/>
      <top style="medium"/>
      <bottom style="thin"/>
    </border>
    <border>
      <left/>
      <right/>
      <top style="medium"/>
      <bottom style="thin"/>
    </border>
    <border>
      <left style="thin"/>
      <right style="thin"/>
      <top style="medium"/>
      <bottom/>
    </border>
    <border>
      <left/>
      <right style="thin"/>
      <top style="medium"/>
      <bottom/>
    </border>
    <border>
      <left style="medium"/>
      <right style="medium"/>
      <top style="thin"/>
      <bottom style="thin"/>
    </border>
    <border>
      <left/>
      <right style="thin"/>
      <top style="medium"/>
      <bottom style="medium"/>
    </border>
    <border>
      <left style="thin"/>
      <right style="medium"/>
      <top/>
      <bottom style="medium"/>
    </border>
    <border>
      <left style="medium"/>
      <right style="medium"/>
      <top/>
      <bottom style="medium"/>
    </border>
    <border>
      <left style="medium"/>
      <right style="medium"/>
      <top style="thin"/>
      <bottom/>
    </border>
    <border>
      <left style="medium"/>
      <right style="thin"/>
      <top/>
      <bottom style="medium"/>
    </border>
    <border>
      <left/>
      <right style="thin"/>
      <top/>
      <bottom style="medium"/>
    </border>
    <border>
      <left style="thin"/>
      <right style="thin"/>
      <top/>
      <bottom style="medium"/>
    </border>
    <border>
      <left style="medium"/>
      <right style="medium"/>
      <top style="thin"/>
      <bottom style="medium"/>
    </border>
    <border>
      <left style="medium"/>
      <right style="medium"/>
      <top/>
      <bottom style="thin"/>
    </border>
    <border>
      <left style="medium"/>
      <right/>
      <top style="medium"/>
      <bottom style="medium"/>
    </border>
    <border>
      <left/>
      <right style="medium"/>
      <top style="medium"/>
      <bottom style="medium"/>
    </border>
    <border>
      <left/>
      <right/>
      <top style="medium"/>
      <bottom style="medium"/>
    </border>
    <border>
      <left style="medium"/>
      <right style="thin"/>
      <top style="thin"/>
      <bottom style="thin"/>
    </border>
    <border>
      <left style="thin"/>
      <right style="thin"/>
      <top style="thin"/>
      <bottom style="thin"/>
    </border>
    <border>
      <left style="thin"/>
      <right style="thin"/>
      <top style="thin"/>
      <bottom/>
    </border>
    <border>
      <left style="medium"/>
      <right style="thin"/>
      <top style="thin"/>
      <bottom style="medium"/>
    </border>
    <border>
      <left style="thin"/>
      <right style="thin"/>
      <top style="thin"/>
      <bottom style="medium"/>
    </border>
    <border>
      <left/>
      <right style="medium"/>
      <top style="thin"/>
      <bottom style="medium"/>
    </border>
    <border>
      <left/>
      <right style="thin"/>
      <top style="thin"/>
      <bottom style="thin"/>
    </border>
    <border>
      <left/>
      <right/>
      <top style="thin"/>
      <bottom style="thin"/>
    </border>
    <border>
      <left/>
      <right style="thin"/>
      <top style="thin"/>
      <bottom style="medium"/>
    </border>
    <border>
      <left/>
      <right/>
      <top style="thin"/>
      <bottom style="medium"/>
    </border>
    <border>
      <left style="thin"/>
      <right style="medium"/>
      <top style="medium"/>
      <bottom style="thin"/>
    </border>
    <border>
      <left style="thin"/>
      <right/>
      <top style="medium"/>
      <bottom style="thin"/>
    </border>
    <border>
      <left style="thin"/>
      <right style="medium"/>
      <top style="thin"/>
      <bottom style="thin"/>
    </border>
    <border>
      <left style="thin"/>
      <right/>
      <top style="thin"/>
      <bottom style="thin"/>
    </border>
    <border>
      <left style="thin"/>
      <right style="medium"/>
      <top style="thin"/>
      <bottom style="medium"/>
    </border>
    <border>
      <left style="thin"/>
      <right/>
      <top style="thin"/>
      <bottom style="medium"/>
    </border>
    <border>
      <left style="medium"/>
      <right style="thin"/>
      <top/>
      <bottom style="thin"/>
    </border>
    <border>
      <left style="thin"/>
      <right style="thin"/>
      <top/>
      <bottom style="thin"/>
    </border>
    <border>
      <left style="thin">
        <color indexed="22"/>
      </left>
      <right style="thin">
        <color indexed="22"/>
      </right>
      <top/>
      <bottom style="thin">
        <color indexed="22"/>
      </bottom>
    </border>
    <border>
      <left style="medium">
        <color indexed="18"/>
      </left>
      <right style="medium">
        <color indexed="18"/>
      </right>
      <top style="medium">
        <color indexed="18"/>
      </top>
      <bottom style="medium">
        <color indexed="18"/>
      </bottom>
    </border>
    <border>
      <left style="medium"/>
      <right style="thin"/>
      <top style="thin"/>
      <bottom/>
    </border>
    <border>
      <left style="thin"/>
      <right/>
      <top/>
      <bottom/>
    </border>
    <border>
      <left style="medium">
        <color indexed="18"/>
      </left>
      <right style="thin"/>
      <top style="medium">
        <color indexed="18"/>
      </top>
      <bottom style="medium">
        <color indexed="18"/>
      </bottom>
    </border>
    <border>
      <left style="medium"/>
      <right style="thin"/>
      <top/>
      <bottom/>
    </border>
    <border>
      <left/>
      <right/>
      <top/>
      <bottom style="thin"/>
    </border>
    <border>
      <left/>
      <right style="medium"/>
      <top style="thin"/>
      <bottom/>
    </border>
    <border>
      <left style="thin"/>
      <right style="medium"/>
      <top/>
      <bottom style="thin"/>
    </border>
    <border>
      <left style="thin"/>
      <right style="thin"/>
      <top/>
      <bottom/>
    </border>
    <border>
      <left style="medium">
        <color indexed="18"/>
      </left>
      <right style="medium">
        <color indexed="18"/>
      </right>
      <top style="medium">
        <color indexed="18"/>
      </top>
      <bottom style="medium"/>
    </border>
    <border>
      <left style="thin"/>
      <right/>
      <top style="thin"/>
      <bottom/>
    </border>
    <border>
      <left style="thin"/>
      <right/>
      <top style="medium">
        <color indexed="18"/>
      </top>
      <bottom style="medium">
        <color indexed="18"/>
      </bottom>
    </border>
    <border>
      <left style="thin"/>
      <right/>
      <top/>
      <bottom style="thin"/>
    </border>
    <border>
      <left/>
      <right/>
      <top style="thin"/>
      <bottom/>
    </border>
    <border>
      <left style="thin"/>
      <right/>
      <top/>
      <bottom style="medium">
        <color indexed="18"/>
      </bottom>
    </border>
    <border>
      <left/>
      <right style="medium">
        <color indexed="18"/>
      </right>
      <top style="medium">
        <color indexed="18"/>
      </top>
      <bottom style="medium">
        <color indexed="18"/>
      </bottom>
    </border>
    <border>
      <left style="medium">
        <color indexed="18"/>
      </left>
      <right style="medium">
        <color indexed="18"/>
      </right>
      <top/>
      <bottom/>
    </border>
    <border>
      <left style="medium"/>
      <right/>
      <top/>
      <bottom style="thin"/>
    </border>
    <border>
      <left/>
      <right style="medium"/>
      <top/>
      <bottom style="thin"/>
    </border>
    <border>
      <left/>
      <right style="thin">
        <color indexed="10"/>
      </right>
      <top style="thin">
        <color indexed="10"/>
      </top>
      <bottom style="thin">
        <color indexed="10"/>
      </bottom>
    </border>
    <border>
      <left/>
      <right/>
      <top/>
      <bottom style="thin">
        <color indexed="18"/>
      </bottom>
    </border>
    <border>
      <left/>
      <right style="thin"/>
      <top style="thin"/>
      <bottom/>
    </border>
    <border>
      <left/>
      <right style="thin"/>
      <top/>
      <bottom/>
    </border>
    <border>
      <left/>
      <right style="thin"/>
      <top/>
      <bottom style="thin"/>
    </border>
    <border>
      <left style="medium">
        <color indexed="18"/>
      </left>
      <right/>
      <top style="medium">
        <color indexed="18"/>
      </top>
      <bottom style="medium">
        <color indexed="18"/>
      </bottom>
    </border>
    <border>
      <left/>
      <right/>
      <top style="medium">
        <color indexed="18"/>
      </top>
      <bottom style="medium">
        <color indexed="18"/>
      </bottom>
    </border>
    <border>
      <left/>
      <right style="medium"/>
      <top style="medium">
        <color indexed="18"/>
      </top>
      <bottom style="medium">
        <color indexed="18"/>
      </bottom>
    </border>
    <border>
      <left/>
      <right style="medium">
        <color indexed="18"/>
      </right>
      <top/>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31">
    <xf numFmtId="0" fontId="0" fillId="0" borderId="0" xfId="0" applyAlignment="1">
      <alignment/>
    </xf>
    <xf numFmtId="0" fontId="0" fillId="0" borderId="0" xfId="0" applyAlignment="1">
      <alignment wrapText="1"/>
    </xf>
    <xf numFmtId="0" fontId="0" fillId="0" borderId="0" xfId="0" applyBorder="1" applyAlignment="1">
      <alignment/>
    </xf>
    <xf numFmtId="0" fontId="0" fillId="0" borderId="0" xfId="0" applyBorder="1" applyAlignment="1">
      <alignment wrapText="1"/>
    </xf>
    <xf numFmtId="0" fontId="0" fillId="0" borderId="10" xfId="0" applyBorder="1" applyAlignment="1">
      <alignment/>
    </xf>
    <xf numFmtId="0" fontId="6" fillId="0" borderId="11" xfId="0" applyFont="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5" fillId="0" borderId="13" xfId="0" applyFont="1" applyBorder="1" applyAlignment="1">
      <alignment horizontal="center"/>
    </xf>
    <xf numFmtId="0" fontId="2"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6" fillId="0" borderId="17" xfId="0" applyFont="1" applyBorder="1" applyAlignment="1">
      <alignment/>
    </xf>
    <xf numFmtId="0" fontId="6" fillId="0" borderId="0" xfId="0"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xf>
    <xf numFmtId="0" fontId="11" fillId="0" borderId="0" xfId="0" applyFont="1" applyBorder="1" applyAlignment="1">
      <alignment horizontal="center"/>
    </xf>
    <xf numFmtId="0" fontId="12" fillId="0" borderId="0" xfId="0" applyFont="1" applyBorder="1" applyAlignment="1">
      <alignment/>
    </xf>
    <xf numFmtId="0" fontId="11" fillId="0" borderId="0" xfId="0" applyFont="1" applyBorder="1" applyAlignment="1">
      <alignment horizontal="left"/>
    </xf>
    <xf numFmtId="0" fontId="0" fillId="0" borderId="14" xfId="0" applyBorder="1" applyAlignment="1">
      <alignment wrapText="1"/>
    </xf>
    <xf numFmtId="0" fontId="0" fillId="0" borderId="13" xfId="0" applyBorder="1" applyAlignment="1">
      <alignment wrapText="1"/>
    </xf>
    <xf numFmtId="0" fontId="5" fillId="0" borderId="0" xfId="0" applyFont="1" applyBorder="1" applyAlignment="1">
      <alignment horizontal="right"/>
    </xf>
    <xf numFmtId="0" fontId="5" fillId="0" borderId="0" xfId="0" applyFont="1" applyBorder="1" applyAlignment="1">
      <alignment/>
    </xf>
    <xf numFmtId="0" fontId="5" fillId="0" borderId="0" xfId="0" applyFont="1" applyBorder="1" applyAlignment="1">
      <alignment horizontal="left"/>
    </xf>
    <xf numFmtId="0" fontId="6" fillId="0" borderId="0" xfId="0" applyFont="1" applyFill="1" applyBorder="1" applyAlignment="1">
      <alignment horizontal="center"/>
    </xf>
    <xf numFmtId="0" fontId="6" fillId="0" borderId="0" xfId="0" applyFont="1" applyBorder="1" applyAlignment="1">
      <alignment horizontal="center" textRotation="90"/>
    </xf>
    <xf numFmtId="0" fontId="11" fillId="0" borderId="0" xfId="0" applyFont="1" applyBorder="1" applyAlignment="1">
      <alignment horizontal="center" wrapText="1"/>
    </xf>
    <xf numFmtId="0" fontId="17" fillId="0" borderId="18" xfId="0" applyFont="1" applyBorder="1" applyAlignment="1">
      <alignment horizontal="center" wrapText="1"/>
    </xf>
    <xf numFmtId="0" fontId="13" fillId="33" borderId="19" xfId="0" applyFont="1" applyFill="1" applyBorder="1" applyAlignment="1">
      <alignment horizontal="center" wrapText="1"/>
    </xf>
    <xf numFmtId="0" fontId="7" fillId="0" borderId="17" xfId="0" applyFont="1" applyFill="1" applyBorder="1" applyAlignment="1">
      <alignment/>
    </xf>
    <xf numFmtId="0" fontId="7" fillId="0" borderId="11" xfId="0" applyFont="1" applyFill="1" applyBorder="1" applyAlignment="1">
      <alignment vertical="center"/>
    </xf>
    <xf numFmtId="0" fontId="0" fillId="0" borderId="11" xfId="0" applyFill="1" applyBorder="1" applyAlignment="1">
      <alignment/>
    </xf>
    <xf numFmtId="0" fontId="0" fillId="0" borderId="0" xfId="0" applyBorder="1" applyAlignment="1">
      <alignment horizontal="right"/>
    </xf>
    <xf numFmtId="0" fontId="19" fillId="0" borderId="0" xfId="0" applyFont="1" applyBorder="1" applyAlignment="1">
      <alignment horizontal="center" wrapText="1"/>
    </xf>
    <xf numFmtId="0" fontId="0" fillId="0" borderId="17" xfId="0" applyBorder="1" applyAlignment="1">
      <alignment/>
    </xf>
    <xf numFmtId="0" fontId="19" fillId="0" borderId="0" xfId="0" applyFont="1" applyBorder="1" applyAlignment="1">
      <alignment horizontal="left" wrapText="1"/>
    </xf>
    <xf numFmtId="0" fontId="8" fillId="0" borderId="0" xfId="0" applyFont="1" applyBorder="1" applyAlignment="1">
      <alignment horizontal="right"/>
    </xf>
    <xf numFmtId="0" fontId="18" fillId="0" borderId="0" xfId="0" applyFont="1" applyBorder="1" applyAlignment="1">
      <alignment horizontal="center"/>
    </xf>
    <xf numFmtId="0" fontId="3" fillId="0" borderId="0" xfId="0" applyFont="1" applyBorder="1" applyAlignment="1">
      <alignment/>
    </xf>
    <xf numFmtId="0" fontId="20" fillId="0" borderId="0" xfId="0" applyFont="1" applyBorder="1" applyAlignment="1">
      <alignment horizontal="center"/>
    </xf>
    <xf numFmtId="0" fontId="2" fillId="0" borderId="14" xfId="0" applyFont="1" applyBorder="1" applyAlignment="1">
      <alignment/>
    </xf>
    <xf numFmtId="0" fontId="11" fillId="0" borderId="13" xfId="0" applyFont="1" applyBorder="1" applyAlignment="1">
      <alignment horizontal="center"/>
    </xf>
    <xf numFmtId="0" fontId="0" fillId="0" borderId="13" xfId="0" applyBorder="1" applyAlignment="1">
      <alignment horizontal="center" wrapText="1"/>
    </xf>
    <xf numFmtId="0" fontId="11" fillId="0" borderId="0" xfId="0" applyFont="1" applyBorder="1" applyAlignment="1">
      <alignment horizontal="center" vertical="center"/>
    </xf>
    <xf numFmtId="0" fontId="0" fillId="0" borderId="0" xfId="0" applyFont="1" applyBorder="1" applyAlignment="1">
      <alignment/>
    </xf>
    <xf numFmtId="0" fontId="2" fillId="0" borderId="10" xfId="0" applyFont="1" applyBorder="1" applyAlignment="1">
      <alignment/>
    </xf>
    <xf numFmtId="0" fontId="24" fillId="0" borderId="0" xfId="0" applyFont="1" applyBorder="1" applyAlignment="1">
      <alignment horizontal="center"/>
    </xf>
    <xf numFmtId="0" fontId="25" fillId="0" borderId="0" xfId="0" applyFont="1" applyBorder="1" applyAlignment="1">
      <alignment horizontal="center"/>
    </xf>
    <xf numFmtId="0" fontId="25" fillId="0" borderId="0" xfId="0" applyFont="1" applyBorder="1" applyAlignment="1">
      <alignment/>
    </xf>
    <xf numFmtId="0" fontId="0" fillId="0" borderId="20" xfId="0" applyBorder="1" applyAlignment="1">
      <alignment/>
    </xf>
    <xf numFmtId="0" fontId="4" fillId="0" borderId="21" xfId="0" applyFont="1" applyBorder="1" applyAlignment="1">
      <alignment/>
    </xf>
    <xf numFmtId="0" fontId="0" fillId="0" borderId="22" xfId="0" applyBorder="1" applyAlignment="1">
      <alignment/>
    </xf>
    <xf numFmtId="0" fontId="4" fillId="0" borderId="23" xfId="0" applyFont="1" applyBorder="1" applyAlignment="1">
      <alignment/>
    </xf>
    <xf numFmtId="0" fontId="0" fillId="0" borderId="24" xfId="0" applyBorder="1" applyAlignment="1">
      <alignment/>
    </xf>
    <xf numFmtId="0" fontId="26" fillId="0" borderId="0" xfId="0" applyFont="1" applyBorder="1" applyAlignment="1">
      <alignment/>
    </xf>
    <xf numFmtId="0" fontId="27" fillId="0" borderId="0" xfId="0" applyFont="1" applyBorder="1" applyAlignment="1">
      <alignment/>
    </xf>
    <xf numFmtId="0" fontId="14" fillId="0" borderId="25" xfId="0" applyFont="1" applyBorder="1" applyAlignment="1">
      <alignment horizontal="center" wrapText="1"/>
    </xf>
    <xf numFmtId="0" fontId="0" fillId="0" borderId="0" xfId="0" applyBorder="1" applyAlignment="1" quotePrefix="1">
      <alignment/>
    </xf>
    <xf numFmtId="0" fontId="0" fillId="0" borderId="0" xfId="0" applyBorder="1" applyAlignment="1">
      <alignment horizontal="center"/>
    </xf>
    <xf numFmtId="0" fontId="0" fillId="0" borderId="0" xfId="0" applyFill="1" applyBorder="1" applyAlignment="1">
      <alignment/>
    </xf>
    <xf numFmtId="0" fontId="28" fillId="0" borderId="0" xfId="0" applyFont="1" applyFill="1" applyBorder="1" applyAlignment="1">
      <alignment horizontal="center"/>
    </xf>
    <xf numFmtId="0" fontId="0" fillId="0" borderId="14" xfId="0" applyBorder="1" applyAlignment="1">
      <alignment/>
    </xf>
    <xf numFmtId="0" fontId="0" fillId="0" borderId="0" xfId="0" applyBorder="1" applyAlignment="1">
      <alignment/>
    </xf>
    <xf numFmtId="0" fontId="11" fillId="0" borderId="0" xfId="0" applyFont="1" applyBorder="1" applyAlignment="1">
      <alignment horizontal="left" wrapText="1"/>
    </xf>
    <xf numFmtId="0" fontId="29" fillId="0" borderId="0" xfId="0" applyFont="1" applyBorder="1" applyAlignment="1">
      <alignment horizontal="center"/>
    </xf>
    <xf numFmtId="0" fontId="0" fillId="0" borderId="0" xfId="0" applyBorder="1" applyAlignment="1">
      <alignment vertical="top"/>
    </xf>
    <xf numFmtId="0" fontId="12" fillId="0" borderId="0" xfId="0" applyFont="1" applyBorder="1" applyAlignment="1">
      <alignment horizontal="left" wrapText="1"/>
    </xf>
    <xf numFmtId="0" fontId="28" fillId="0" borderId="0" xfId="0" applyFont="1" applyBorder="1" applyAlignment="1">
      <alignment horizontal="center"/>
    </xf>
    <xf numFmtId="0" fontId="14" fillId="0" borderId="26" xfId="0" applyFont="1" applyBorder="1" applyAlignment="1">
      <alignment horizontal="center" wrapText="1"/>
    </xf>
    <xf numFmtId="0" fontId="14" fillId="0" borderId="27" xfId="0" applyFont="1" applyBorder="1" applyAlignment="1">
      <alignment horizontal="center" wrapText="1"/>
    </xf>
    <xf numFmtId="0" fontId="5" fillId="0" borderId="28" xfId="0" applyFont="1" applyBorder="1" applyAlignment="1">
      <alignment horizontal="center" wrapText="1"/>
    </xf>
    <xf numFmtId="0" fontId="14" fillId="0" borderId="29" xfId="0" applyFont="1" applyBorder="1" applyAlignment="1">
      <alignment horizontal="center" wrapText="1"/>
    </xf>
    <xf numFmtId="0" fontId="5" fillId="0" borderId="10" xfId="0" applyFont="1" applyFill="1" applyBorder="1" applyAlignment="1">
      <alignment/>
    </xf>
    <xf numFmtId="0" fontId="5" fillId="0" borderId="10" xfId="0" applyFont="1" applyFill="1" applyBorder="1" applyAlignment="1">
      <alignment horizontal="center" wrapText="1"/>
    </xf>
    <xf numFmtId="0" fontId="5" fillId="0" borderId="10" xfId="0"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30" fillId="0" borderId="0" xfId="0" applyFont="1" applyBorder="1" applyAlignment="1">
      <alignment/>
    </xf>
    <xf numFmtId="0" fontId="5" fillId="0" borderId="10" xfId="0" applyFont="1" applyFill="1" applyBorder="1" applyAlignment="1">
      <alignment horizontal="center" textRotation="90"/>
    </xf>
    <xf numFmtId="0" fontId="4" fillId="0" borderId="0" xfId="0" applyFont="1" applyBorder="1" applyAlignment="1">
      <alignment/>
    </xf>
    <xf numFmtId="0" fontId="11" fillId="0" borderId="0" xfId="0" applyFont="1" applyBorder="1" applyAlignment="1">
      <alignment horizontal="left" vertical="center"/>
    </xf>
    <xf numFmtId="0" fontId="10" fillId="0" borderId="0" xfId="0" applyFont="1" applyBorder="1" applyAlignment="1">
      <alignment/>
    </xf>
    <xf numFmtId="0" fontId="14" fillId="0" borderId="0" xfId="0" applyFont="1" applyBorder="1" applyAlignment="1">
      <alignment horizontal="right"/>
    </xf>
    <xf numFmtId="0" fontId="31" fillId="0" borderId="0" xfId="0" applyFont="1" applyBorder="1" applyAlignment="1">
      <alignment/>
    </xf>
    <xf numFmtId="0" fontId="31" fillId="0" borderId="0" xfId="0" applyFont="1" applyBorder="1" applyAlignment="1">
      <alignment horizontal="right"/>
    </xf>
    <xf numFmtId="0" fontId="8" fillId="0" borderId="0" xfId="0" applyFont="1" applyBorder="1" applyAlignment="1">
      <alignment horizontal="center"/>
    </xf>
    <xf numFmtId="0" fontId="32" fillId="0" borderId="0" xfId="0" applyFont="1" applyBorder="1" applyAlignment="1">
      <alignment/>
    </xf>
    <xf numFmtId="0" fontId="8" fillId="0" borderId="0" xfId="0" applyFont="1" applyBorder="1" applyAlignment="1">
      <alignment vertical="center"/>
    </xf>
    <xf numFmtId="0" fontId="0" fillId="0" borderId="0" xfId="0" applyBorder="1" applyAlignment="1">
      <alignment vertical="center"/>
    </xf>
    <xf numFmtId="0" fontId="11" fillId="0" borderId="0" xfId="0" applyFont="1" applyBorder="1" applyAlignment="1">
      <alignment horizontal="left" vertical="top"/>
    </xf>
    <xf numFmtId="0" fontId="8" fillId="0" borderId="0" xfId="0" applyFont="1" applyBorder="1" applyAlignment="1">
      <alignment vertical="top"/>
    </xf>
    <xf numFmtId="0" fontId="0" fillId="0" borderId="13" xfId="0" applyFill="1" applyBorder="1" applyAlignment="1">
      <alignment/>
    </xf>
    <xf numFmtId="0" fontId="30" fillId="0" borderId="0" xfId="0" applyFont="1" applyBorder="1" applyAlignment="1">
      <alignment vertical="top"/>
    </xf>
    <xf numFmtId="0" fontId="30" fillId="0" borderId="0" xfId="0" applyFont="1" applyBorder="1" applyAlignment="1">
      <alignment vertical="center"/>
    </xf>
    <xf numFmtId="0" fontId="12" fillId="0" borderId="0" xfId="0" applyFont="1" applyBorder="1" applyAlignment="1">
      <alignment horizontal="center" wrapText="1"/>
    </xf>
    <xf numFmtId="0" fontId="22" fillId="0" borderId="0" xfId="0" applyFont="1" applyBorder="1" applyAlignment="1">
      <alignment horizontal="center" vertical="top"/>
    </xf>
    <xf numFmtId="0" fontId="23" fillId="0" borderId="19" xfId="0" applyFont="1" applyBorder="1" applyAlignment="1">
      <alignment horizontal="center" wrapText="1"/>
    </xf>
    <xf numFmtId="0" fontId="13" fillId="33" borderId="21" xfId="0" applyFont="1" applyFill="1" applyBorder="1" applyAlignment="1">
      <alignment horizontal="center" wrapText="1"/>
    </xf>
    <xf numFmtId="0" fontId="5" fillId="0" borderId="0" xfId="0" applyFont="1" applyAlignment="1">
      <alignment/>
    </xf>
    <xf numFmtId="0" fontId="5" fillId="0" borderId="0" xfId="0" applyFont="1" applyFill="1" applyBorder="1" applyAlignment="1">
      <alignment/>
    </xf>
    <xf numFmtId="0" fontId="6" fillId="0" borderId="12" xfId="0" applyFont="1" applyBorder="1" applyAlignment="1">
      <alignment horizontal="center"/>
    </xf>
    <xf numFmtId="0" fontId="17" fillId="0" borderId="30" xfId="0" applyFont="1" applyBorder="1" applyAlignment="1">
      <alignment horizontal="center" wrapText="1"/>
    </xf>
    <xf numFmtId="0" fontId="14" fillId="0" borderId="31" xfId="0" applyFont="1" applyBorder="1" applyAlignment="1">
      <alignment horizontal="center" wrapText="1"/>
    </xf>
    <xf numFmtId="0" fontId="14" fillId="0" borderId="12" xfId="0" applyFont="1" applyBorder="1" applyAlignment="1">
      <alignment horizontal="center" wrapText="1"/>
    </xf>
    <xf numFmtId="0" fontId="8" fillId="0" borderId="31" xfId="0" applyFont="1" applyFill="1" applyBorder="1" applyAlignment="1">
      <alignment horizontal="center" wrapText="1"/>
    </xf>
    <xf numFmtId="9" fontId="8" fillId="33" borderId="19" xfId="79" applyFont="1" applyFill="1" applyBorder="1" applyAlignment="1">
      <alignment horizontal="center"/>
    </xf>
    <xf numFmtId="0" fontId="6" fillId="0" borderId="13" xfId="0" applyFont="1" applyBorder="1" applyAlignment="1">
      <alignment horizontal="center"/>
    </xf>
    <xf numFmtId="0" fontId="14" fillId="33" borderId="31" xfId="0" applyFont="1" applyFill="1" applyBorder="1" applyAlignment="1">
      <alignment horizontal="center" vertical="center" wrapText="1"/>
    </xf>
    <xf numFmtId="0" fontId="16" fillId="0" borderId="19" xfId="0" applyFont="1" applyBorder="1" applyAlignment="1">
      <alignment horizontal="center" wrapText="1"/>
    </xf>
    <xf numFmtId="0" fontId="14" fillId="0" borderId="32" xfId="0" applyFont="1" applyBorder="1" applyAlignment="1">
      <alignment horizontal="center" wrapText="1"/>
    </xf>
    <xf numFmtId="0" fontId="14" fillId="0" borderId="33" xfId="0" applyFont="1" applyBorder="1" applyAlignment="1">
      <alignment horizontal="center" wrapText="1"/>
    </xf>
    <xf numFmtId="0" fontId="14" fillId="0" borderId="18" xfId="0" applyFont="1" applyBorder="1" applyAlignment="1">
      <alignment horizontal="center" wrapText="1"/>
    </xf>
    <xf numFmtId="0" fontId="23" fillId="0" borderId="29" xfId="0" applyFont="1" applyBorder="1" applyAlignment="1">
      <alignment horizontal="center" wrapText="1"/>
    </xf>
    <xf numFmtId="0" fontId="11" fillId="0" borderId="0" xfId="0" applyFont="1" applyBorder="1" applyAlignment="1">
      <alignment horizontal="right"/>
    </xf>
    <xf numFmtId="0" fontId="14" fillId="0" borderId="34" xfId="0" applyFont="1" applyBorder="1" applyAlignment="1">
      <alignment horizontal="center" vertical="center" wrapText="1"/>
    </xf>
    <xf numFmtId="0" fontId="23" fillId="0" borderId="31" xfId="0" applyFont="1" applyBorder="1" applyAlignment="1">
      <alignment horizontal="center" vertical="center" wrapText="1"/>
    </xf>
    <xf numFmtId="0" fontId="14" fillId="0" borderId="35" xfId="0" applyFont="1" applyBorder="1" applyAlignment="1">
      <alignment horizontal="center" vertical="center" wrapText="1"/>
    </xf>
    <xf numFmtId="0" fontId="23" fillId="0" borderId="11" xfId="0" applyFont="1" applyBorder="1" applyAlignment="1">
      <alignment horizontal="center" vertical="center" wrapText="1"/>
    </xf>
    <xf numFmtId="0" fontId="4" fillId="0" borderId="13" xfId="0" applyFont="1" applyFill="1" applyBorder="1" applyAlignment="1">
      <alignment/>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2" fontId="11" fillId="0" borderId="0" xfId="0" applyNumberFormat="1" applyFont="1" applyBorder="1" applyAlignment="1">
      <alignment horizontal="left"/>
    </xf>
    <xf numFmtId="170" fontId="0" fillId="33" borderId="36" xfId="52" applyFont="1" applyFill="1" applyBorder="1" applyAlignment="1">
      <alignment/>
    </xf>
    <xf numFmtId="170" fontId="0" fillId="33" borderId="28" xfId="52" applyFont="1" applyFill="1" applyBorder="1" applyAlignment="1">
      <alignment/>
    </xf>
    <xf numFmtId="170" fontId="0" fillId="33" borderId="25" xfId="52" applyFont="1" applyFill="1" applyBorder="1" applyAlignment="1">
      <alignment/>
    </xf>
    <xf numFmtId="0" fontId="5" fillId="0" borderId="37" xfId="0" applyFont="1" applyBorder="1" applyAlignment="1">
      <alignment horizontal="center" wrapText="1"/>
    </xf>
    <xf numFmtId="0" fontId="0" fillId="34" borderId="38" xfId="0" applyFill="1" applyBorder="1" applyAlignment="1">
      <alignment/>
    </xf>
    <xf numFmtId="170" fontId="0" fillId="33" borderId="19" xfId="52" applyFont="1" applyFill="1" applyBorder="1" applyAlignment="1">
      <alignment/>
    </xf>
    <xf numFmtId="170" fontId="0" fillId="33" borderId="39" xfId="52" applyFont="1" applyFill="1" applyBorder="1" applyAlignment="1">
      <alignment/>
    </xf>
    <xf numFmtId="170" fontId="0" fillId="0" borderId="0" xfId="52" applyFont="1" applyBorder="1" applyAlignment="1">
      <alignment/>
    </xf>
    <xf numFmtId="170" fontId="0" fillId="33" borderId="40" xfId="52" applyFont="1" applyFill="1" applyBorder="1" applyAlignment="1">
      <alignment/>
    </xf>
    <xf numFmtId="170" fontId="0" fillId="33" borderId="41" xfId="52" applyFont="1" applyFill="1" applyBorder="1" applyAlignment="1">
      <alignment/>
    </xf>
    <xf numFmtId="170" fontId="0" fillId="33" borderId="42" xfId="52" applyFont="1" applyFill="1" applyBorder="1" applyAlignment="1">
      <alignment/>
    </xf>
    <xf numFmtId="170" fontId="0" fillId="33" borderId="43" xfId="52" applyFont="1" applyFill="1" applyBorder="1" applyAlignment="1">
      <alignment/>
    </xf>
    <xf numFmtId="170" fontId="0" fillId="33" borderId="38" xfId="52" applyFont="1" applyFill="1" applyBorder="1" applyAlignment="1">
      <alignment/>
    </xf>
    <xf numFmtId="170" fontId="0" fillId="0" borderId="0" xfId="52" applyFont="1" applyFill="1" applyBorder="1" applyAlignment="1">
      <alignment/>
    </xf>
    <xf numFmtId="170" fontId="5" fillId="0" borderId="0" xfId="52" applyFont="1" applyFill="1" applyBorder="1" applyAlignment="1">
      <alignment horizontal="center"/>
    </xf>
    <xf numFmtId="170" fontId="0" fillId="35" borderId="44" xfId="52" applyFont="1" applyFill="1" applyBorder="1" applyAlignment="1">
      <alignment/>
    </xf>
    <xf numFmtId="170" fontId="0" fillId="35" borderId="19" xfId="52" applyFont="1" applyFill="1" applyBorder="1" applyAlignment="1">
      <alignment/>
    </xf>
    <xf numFmtId="170" fontId="0" fillId="35" borderId="45" xfId="52" applyFont="1" applyFill="1" applyBorder="1" applyAlignment="1">
      <alignment/>
    </xf>
    <xf numFmtId="170" fontId="0" fillId="35" borderId="36" xfId="52" applyFont="1" applyFill="1" applyBorder="1" applyAlignment="1">
      <alignment/>
    </xf>
    <xf numFmtId="174" fontId="0" fillId="33" borderId="39" xfId="42" applyNumberFormat="1" applyFont="1" applyFill="1" applyBorder="1" applyAlignment="1">
      <alignment/>
    </xf>
    <xf numFmtId="0" fontId="25" fillId="0" borderId="0" xfId="0" applyFont="1" applyBorder="1" applyAlignment="1">
      <alignment horizontal="right"/>
    </xf>
    <xf numFmtId="170" fontId="0" fillId="0" borderId="0" xfId="52" applyFont="1" applyBorder="1" applyAlignment="1">
      <alignment/>
    </xf>
    <xf numFmtId="0" fontId="0" fillId="0" borderId="46" xfId="0" applyBorder="1" applyAlignment="1">
      <alignment/>
    </xf>
    <xf numFmtId="0" fontId="5" fillId="0" borderId="47" xfId="0" applyFont="1" applyBorder="1" applyAlignment="1">
      <alignment/>
    </xf>
    <xf numFmtId="0" fontId="24" fillId="0" borderId="0" xfId="0" applyFont="1" applyFill="1" applyBorder="1" applyAlignment="1">
      <alignment horizontal="center"/>
    </xf>
    <xf numFmtId="0" fontId="0" fillId="0" borderId="0" xfId="0" applyBorder="1" applyAlignment="1">
      <alignment horizontal="left"/>
    </xf>
    <xf numFmtId="0" fontId="0" fillId="0" borderId="0" xfId="0" applyFont="1" applyBorder="1" applyAlignment="1">
      <alignment horizontal="right"/>
    </xf>
    <xf numFmtId="0" fontId="7" fillId="0" borderId="14"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vertical="center"/>
    </xf>
    <xf numFmtId="0" fontId="28" fillId="0" borderId="0" xfId="0" applyFont="1" applyBorder="1" applyAlignment="1">
      <alignment horizontal="left"/>
    </xf>
    <xf numFmtId="0" fontId="7" fillId="36" borderId="46" xfId="0" applyFont="1" applyFill="1" applyBorder="1" applyAlignment="1">
      <alignment/>
    </xf>
    <xf numFmtId="0" fontId="7" fillId="36" borderId="48" xfId="0" applyFont="1" applyFill="1" applyBorder="1" applyAlignment="1">
      <alignment vertical="center"/>
    </xf>
    <xf numFmtId="0" fontId="0" fillId="36" borderId="47" xfId="0" applyFill="1" applyBorder="1" applyAlignment="1">
      <alignment/>
    </xf>
    <xf numFmtId="0" fontId="0" fillId="36" borderId="48" xfId="0" applyFill="1" applyBorder="1" applyAlignment="1">
      <alignment/>
    </xf>
    <xf numFmtId="0" fontId="6" fillId="36" borderId="48" xfId="0" applyFont="1" applyFill="1" applyBorder="1" applyAlignment="1">
      <alignment horizontal="center"/>
    </xf>
    <xf numFmtId="0" fontId="6" fillId="36" borderId="47" xfId="0" applyFont="1" applyFill="1" applyBorder="1" applyAlignment="1">
      <alignment horizontal="center"/>
    </xf>
    <xf numFmtId="0" fontId="38" fillId="0" borderId="0" xfId="0" applyFont="1" applyBorder="1" applyAlignment="1">
      <alignment horizontal="center"/>
    </xf>
    <xf numFmtId="0" fontId="25" fillId="0" borderId="0" xfId="0" applyFont="1" applyBorder="1" applyAlignment="1">
      <alignment horizontal="right" vertical="top"/>
    </xf>
    <xf numFmtId="0" fontId="25" fillId="0" borderId="0" xfId="0" applyFont="1" applyBorder="1" applyAlignment="1">
      <alignment vertical="top"/>
    </xf>
    <xf numFmtId="0" fontId="5" fillId="0" borderId="0" xfId="0" applyFont="1" applyBorder="1" applyAlignment="1">
      <alignment vertical="top"/>
    </xf>
    <xf numFmtId="0" fontId="19" fillId="0" borderId="0" xfId="0" applyFont="1" applyFill="1" applyBorder="1" applyAlignment="1">
      <alignment/>
    </xf>
    <xf numFmtId="0" fontId="25" fillId="0" borderId="0" xfId="0" applyFont="1" applyFill="1" applyBorder="1" applyAlignment="1">
      <alignment horizontal="center"/>
    </xf>
    <xf numFmtId="0" fontId="0" fillId="0" borderId="0" xfId="0" applyFill="1" applyBorder="1" applyAlignment="1">
      <alignment horizontal="center"/>
    </xf>
    <xf numFmtId="0" fontId="4" fillId="0" borderId="0" xfId="0" applyFont="1" applyFill="1" applyBorder="1" applyAlignment="1">
      <alignment/>
    </xf>
    <xf numFmtId="0" fontId="0" fillId="0" borderId="0" xfId="0" applyFill="1" applyBorder="1" applyAlignment="1">
      <alignment horizontal="left"/>
    </xf>
    <xf numFmtId="0" fontId="0" fillId="0" borderId="0" xfId="0" applyFont="1" applyFill="1" applyBorder="1" applyAlignment="1">
      <alignment horizontal="center"/>
    </xf>
    <xf numFmtId="0" fontId="11" fillId="0" borderId="10" xfId="0" applyFont="1" applyBorder="1" applyAlignment="1">
      <alignment horizontal="center"/>
    </xf>
    <xf numFmtId="0" fontId="0" fillId="0" borderId="15" xfId="0" applyBorder="1" applyAlignment="1">
      <alignment/>
    </xf>
    <xf numFmtId="2" fontId="11" fillId="0" borderId="10" xfId="0" applyNumberFormat="1" applyFont="1" applyBorder="1" applyAlignment="1">
      <alignment horizontal="left"/>
    </xf>
    <xf numFmtId="0" fontId="8" fillId="0" borderId="10" xfId="0" applyFont="1" applyBorder="1" applyAlignment="1">
      <alignment/>
    </xf>
    <xf numFmtId="0" fontId="24" fillId="0" borderId="10" xfId="0" applyFont="1" applyBorder="1" applyAlignment="1">
      <alignment horizontal="center"/>
    </xf>
    <xf numFmtId="0" fontId="0" fillId="0" borderId="48" xfId="0" applyBorder="1" applyAlignment="1">
      <alignment/>
    </xf>
    <xf numFmtId="0" fontId="17" fillId="0" borderId="28" xfId="0" applyFont="1" applyBorder="1" applyAlignment="1">
      <alignment horizontal="center" wrapText="1"/>
    </xf>
    <xf numFmtId="0" fontId="7" fillId="36" borderId="11" xfId="0" applyFont="1" applyFill="1" applyBorder="1" applyAlignment="1">
      <alignment vertical="center"/>
    </xf>
    <xf numFmtId="0" fontId="0" fillId="36" borderId="12" xfId="0" applyFill="1" applyBorder="1" applyAlignment="1">
      <alignment/>
    </xf>
    <xf numFmtId="0" fontId="0" fillId="36" borderId="17" xfId="0" applyFill="1" applyBorder="1" applyAlignment="1">
      <alignment/>
    </xf>
    <xf numFmtId="0" fontId="0" fillId="36" borderId="11" xfId="0" applyFill="1" applyBorder="1" applyAlignment="1">
      <alignment/>
    </xf>
    <xf numFmtId="173" fontId="0" fillId="33" borderId="28" xfId="42" applyNumberFormat="1" applyFont="1" applyFill="1" applyBorder="1" applyAlignment="1">
      <alignment/>
    </xf>
    <xf numFmtId="174" fontId="0" fillId="0" borderId="0" xfId="42" applyNumberFormat="1" applyFont="1" applyBorder="1" applyAlignment="1">
      <alignment/>
    </xf>
    <xf numFmtId="9" fontId="0" fillId="0" borderId="0" xfId="79" applyFont="1" applyBorder="1" applyAlignment="1">
      <alignment/>
    </xf>
    <xf numFmtId="170" fontId="20" fillId="0" borderId="0" xfId="52" applyFont="1" applyBorder="1" applyAlignment="1">
      <alignment horizontal="center"/>
    </xf>
    <xf numFmtId="9" fontId="0" fillId="0" borderId="0" xfId="79" applyFont="1" applyAlignment="1">
      <alignment/>
    </xf>
    <xf numFmtId="0" fontId="12" fillId="0" borderId="0" xfId="0" applyFont="1" applyBorder="1" applyAlignment="1" applyProtection="1">
      <alignment horizontal="center" wrapText="1"/>
      <protection locked="0"/>
    </xf>
    <xf numFmtId="0" fontId="8" fillId="0" borderId="0" xfId="0" applyFont="1" applyBorder="1" applyAlignment="1" applyProtection="1">
      <alignment horizontal="center"/>
      <protection locked="0"/>
    </xf>
    <xf numFmtId="0" fontId="0" fillId="0" borderId="49" xfId="0" applyBorder="1" applyAlignment="1" applyProtection="1">
      <alignment/>
      <protection locked="0"/>
    </xf>
    <xf numFmtId="173" fontId="0" fillId="0" borderId="49" xfId="42" applyNumberFormat="1" applyFont="1" applyBorder="1" applyAlignment="1" applyProtection="1">
      <alignment/>
      <protection locked="0"/>
    </xf>
    <xf numFmtId="170" fontId="0" fillId="0" borderId="50" xfId="52" applyFont="1" applyBorder="1" applyAlignment="1" applyProtection="1">
      <alignment/>
      <protection locked="0"/>
    </xf>
    <xf numFmtId="173" fontId="0" fillId="0" borderId="50" xfId="42" applyNumberFormat="1" applyFont="1" applyBorder="1" applyAlignment="1" applyProtection="1">
      <alignment/>
      <protection locked="0"/>
    </xf>
    <xf numFmtId="173" fontId="0" fillId="0" borderId="49" xfId="42" applyNumberFormat="1" applyFont="1" applyBorder="1" applyAlignment="1" applyProtection="1">
      <alignment horizontal="left"/>
      <protection locked="0"/>
    </xf>
    <xf numFmtId="170" fontId="0" fillId="0" borderId="51" xfId="52" applyFont="1" applyBorder="1" applyAlignment="1" applyProtection="1">
      <alignment/>
      <protection locked="0"/>
    </xf>
    <xf numFmtId="173" fontId="0" fillId="0" borderId="51" xfId="42" applyNumberFormat="1" applyFont="1" applyBorder="1" applyAlignment="1" applyProtection="1">
      <alignment/>
      <protection locked="0"/>
    </xf>
    <xf numFmtId="173" fontId="0" fillId="0" borderId="52" xfId="42" applyNumberFormat="1" applyFont="1" applyBorder="1" applyAlignment="1" applyProtection="1">
      <alignment/>
      <protection locked="0"/>
    </xf>
    <xf numFmtId="170" fontId="0" fillId="0" borderId="53" xfId="52" applyFont="1" applyBorder="1" applyAlignment="1" applyProtection="1">
      <alignment/>
      <protection locked="0"/>
    </xf>
    <xf numFmtId="173" fontId="0" fillId="0" borderId="53" xfId="42" applyNumberFormat="1" applyFont="1" applyBorder="1" applyAlignment="1" applyProtection="1">
      <alignment/>
      <protection locked="0"/>
    </xf>
    <xf numFmtId="170" fontId="0" fillId="33" borderId="23" xfId="52" applyFont="1" applyFill="1" applyBorder="1" applyAlignment="1" applyProtection="1">
      <alignment/>
      <protection/>
    </xf>
    <xf numFmtId="170" fontId="0" fillId="33" borderId="54" xfId="52" applyFont="1" applyFill="1" applyBorder="1" applyAlignment="1" applyProtection="1">
      <alignment/>
      <protection/>
    </xf>
    <xf numFmtId="170" fontId="0" fillId="33" borderId="28" xfId="52" applyFont="1" applyFill="1" applyBorder="1" applyAlignment="1" applyProtection="1">
      <alignment/>
      <protection/>
    </xf>
    <xf numFmtId="170" fontId="0" fillId="33" borderId="46" xfId="52" applyFont="1" applyFill="1" applyBorder="1" applyAlignment="1" applyProtection="1">
      <alignment/>
      <protection/>
    </xf>
    <xf numFmtId="170" fontId="0" fillId="33" borderId="25" xfId="52" applyFont="1" applyFill="1" applyBorder="1" applyAlignment="1" applyProtection="1">
      <alignment/>
      <protection/>
    </xf>
    <xf numFmtId="0" fontId="0" fillId="34" borderId="50" xfId="0" applyFill="1" applyBorder="1" applyAlignment="1" applyProtection="1">
      <alignment/>
      <protection/>
    </xf>
    <xf numFmtId="170" fontId="0" fillId="34" borderId="23" xfId="52" applyFont="1" applyFill="1" applyBorder="1" applyAlignment="1" applyProtection="1">
      <alignment/>
      <protection/>
    </xf>
    <xf numFmtId="0" fontId="0" fillId="0" borderId="50" xfId="0" applyBorder="1" applyAlignment="1" applyProtection="1">
      <alignment horizontal="center"/>
      <protection/>
    </xf>
    <xf numFmtId="170" fontId="0" fillId="0" borderId="36" xfId="52" applyFont="1" applyBorder="1" applyAlignment="1" applyProtection="1">
      <alignment/>
      <protection locked="0"/>
    </xf>
    <xf numFmtId="173" fontId="0" fillId="0" borderId="55" xfId="42" applyNumberFormat="1" applyFont="1" applyBorder="1" applyAlignment="1" applyProtection="1">
      <alignment/>
      <protection locked="0"/>
    </xf>
    <xf numFmtId="170" fontId="0" fillId="0" borderId="56" xfId="52" applyFont="1" applyBorder="1" applyAlignment="1" applyProtection="1">
      <alignment/>
      <protection locked="0"/>
    </xf>
    <xf numFmtId="0" fontId="0" fillId="0" borderId="18" xfId="0" applyBorder="1" applyAlignment="1" applyProtection="1">
      <alignment horizontal="center"/>
      <protection locked="0"/>
    </xf>
    <xf numFmtId="173" fontId="0" fillId="0" borderId="29" xfId="42" applyNumberFormat="1" applyFont="1" applyBorder="1" applyAlignment="1" applyProtection="1">
      <alignment/>
      <protection locked="0"/>
    </xf>
    <xf numFmtId="170" fontId="0" fillId="0" borderId="19" xfId="52" applyFont="1" applyBorder="1" applyAlignment="1" applyProtection="1">
      <alignment/>
      <protection locked="0"/>
    </xf>
    <xf numFmtId="173" fontId="0" fillId="0" borderId="32" xfId="42" applyNumberFormat="1" applyFont="1" applyBorder="1" applyAlignment="1" applyProtection="1">
      <alignment/>
      <protection locked="0"/>
    </xf>
    <xf numFmtId="170" fontId="0" fillId="0" borderId="33" xfId="52" applyFont="1" applyBorder="1" applyAlignment="1" applyProtection="1">
      <alignment/>
      <protection locked="0"/>
    </xf>
    <xf numFmtId="170" fontId="0" fillId="0" borderId="29" xfId="52" applyFont="1" applyBorder="1" applyAlignment="1" applyProtection="1">
      <alignment/>
      <protection locked="0"/>
    </xf>
    <xf numFmtId="0" fontId="0" fillId="0" borderId="49" xfId="0" applyBorder="1" applyAlignment="1" applyProtection="1">
      <alignment horizontal="center"/>
      <protection locked="0"/>
    </xf>
    <xf numFmtId="0" fontId="0" fillId="0" borderId="52" xfId="0" applyBorder="1" applyAlignment="1" applyProtection="1">
      <alignment horizontal="center"/>
      <protection locked="0"/>
    </xf>
    <xf numFmtId="170" fontId="0" fillId="0" borderId="44" xfId="52" applyFont="1" applyBorder="1" applyAlignment="1" applyProtection="1">
      <alignment/>
      <protection locked="0"/>
    </xf>
    <xf numFmtId="173" fontId="0" fillId="0" borderId="57" xfId="42" applyNumberFormat="1" applyFont="1" applyBorder="1" applyAlignment="1" applyProtection="1">
      <alignment/>
      <protection locked="0"/>
    </xf>
    <xf numFmtId="170" fontId="0" fillId="0" borderId="58" xfId="52" applyFont="1" applyBorder="1" applyAlignment="1" applyProtection="1">
      <alignment/>
      <protection locked="0"/>
    </xf>
    <xf numFmtId="9" fontId="0" fillId="0" borderId="18" xfId="79" applyFont="1" applyBorder="1" applyAlignment="1" applyProtection="1">
      <alignment/>
      <protection locked="0"/>
    </xf>
    <xf numFmtId="9" fontId="0" fillId="0" borderId="59" xfId="79" applyFont="1" applyBorder="1" applyAlignment="1" applyProtection="1">
      <alignment/>
      <protection locked="0"/>
    </xf>
    <xf numFmtId="9" fontId="0" fillId="0" borderId="60" xfId="79" applyFont="1" applyBorder="1" applyAlignment="1" applyProtection="1">
      <alignment/>
      <protection locked="0"/>
    </xf>
    <xf numFmtId="9" fontId="0" fillId="0" borderId="49" xfId="79" applyFont="1" applyBorder="1" applyAlignment="1" applyProtection="1">
      <alignment/>
      <protection locked="0"/>
    </xf>
    <xf numFmtId="9" fontId="0" fillId="0" borderId="61" xfId="79" applyFont="1" applyBorder="1" applyAlignment="1" applyProtection="1">
      <alignment/>
      <protection locked="0"/>
    </xf>
    <xf numFmtId="9" fontId="0" fillId="0" borderId="62" xfId="79" applyFont="1" applyBorder="1" applyAlignment="1" applyProtection="1">
      <alignment/>
      <protection locked="0"/>
    </xf>
    <xf numFmtId="9" fontId="0" fillId="0" borderId="52" xfId="79" applyFont="1" applyBorder="1" applyAlignment="1" applyProtection="1">
      <alignment/>
      <protection locked="0"/>
    </xf>
    <xf numFmtId="9" fontId="0" fillId="0" borderId="63" xfId="79" applyFont="1" applyBorder="1" applyAlignment="1" applyProtection="1">
      <alignment/>
      <protection locked="0"/>
    </xf>
    <xf numFmtId="9" fontId="0" fillId="0" borderId="64" xfId="79" applyFont="1" applyBorder="1" applyAlignment="1" applyProtection="1">
      <alignment/>
      <protection locked="0"/>
    </xf>
    <xf numFmtId="0" fontId="0" fillId="0" borderId="62" xfId="0" applyBorder="1" applyAlignment="1">
      <alignment horizontal="right"/>
    </xf>
    <xf numFmtId="0" fontId="0" fillId="0" borderId="62" xfId="0" applyFill="1" applyBorder="1" applyAlignment="1">
      <alignment horizontal="right"/>
    </xf>
    <xf numFmtId="0" fontId="5" fillId="0" borderId="59" xfId="0" applyFont="1" applyBorder="1" applyAlignment="1">
      <alignment horizontal="center"/>
    </xf>
    <xf numFmtId="0" fontId="5" fillId="0" borderId="61" xfId="0" applyFont="1" applyBorder="1" applyAlignment="1">
      <alignment horizontal="center"/>
    </xf>
    <xf numFmtId="0" fontId="5" fillId="0" borderId="61" xfId="0" applyFont="1" applyFill="1" applyBorder="1" applyAlignment="1">
      <alignment horizontal="center"/>
    </xf>
    <xf numFmtId="0" fontId="5" fillId="0" borderId="17" xfId="0" applyFont="1" applyBorder="1" applyAlignment="1">
      <alignment horizontal="centerContinuous"/>
    </xf>
    <xf numFmtId="0" fontId="0" fillId="0" borderId="11" xfId="0" applyBorder="1" applyAlignment="1">
      <alignment horizontal="centerContinuous"/>
    </xf>
    <xf numFmtId="0" fontId="11" fillId="0" borderId="48" xfId="0" applyFont="1" applyBorder="1" applyAlignment="1">
      <alignment horizontal="center"/>
    </xf>
    <xf numFmtId="0" fontId="19" fillId="0" borderId="48" xfId="0" applyFont="1" applyBorder="1" applyAlignment="1">
      <alignment horizontal="left" wrapText="1"/>
    </xf>
    <xf numFmtId="0" fontId="0" fillId="0" borderId="47" xfId="0" applyBorder="1" applyAlignment="1">
      <alignment/>
    </xf>
    <xf numFmtId="0" fontId="11" fillId="0" borderId="48" xfId="0" applyFont="1" applyBorder="1" applyAlignment="1">
      <alignment horizontal="center" wrapText="1"/>
    </xf>
    <xf numFmtId="0" fontId="19" fillId="0" borderId="48" xfId="0" applyFont="1" applyFill="1" applyBorder="1" applyAlignment="1">
      <alignment horizontal="left" wrapText="1"/>
    </xf>
    <xf numFmtId="0" fontId="11" fillId="0" borderId="11" xfId="0" applyFont="1" applyBorder="1" applyAlignment="1">
      <alignment horizontal="center"/>
    </xf>
    <xf numFmtId="0" fontId="19" fillId="0" borderId="11" xfId="0" applyFont="1" applyFill="1" applyBorder="1" applyAlignment="1">
      <alignment horizontal="left" wrapText="1"/>
    </xf>
    <xf numFmtId="0" fontId="19" fillId="0" borderId="48" xfId="0" applyFont="1" applyBorder="1" applyAlignment="1">
      <alignment horizontal="right"/>
    </xf>
    <xf numFmtId="9" fontId="8" fillId="33" borderId="39" xfId="79" applyFont="1" applyFill="1" applyBorder="1" applyAlignment="1">
      <alignment horizontal="center"/>
    </xf>
    <xf numFmtId="0" fontId="0" fillId="0" borderId="49" xfId="0" applyBorder="1" applyAlignment="1" applyProtection="1">
      <alignment horizontal="left"/>
      <protection locked="0"/>
    </xf>
    <xf numFmtId="0" fontId="0" fillId="0" borderId="55" xfId="0" applyBorder="1" applyAlignment="1" applyProtection="1">
      <alignment horizontal="center"/>
      <protection locked="0"/>
    </xf>
    <xf numFmtId="170" fontId="0" fillId="0" borderId="61" xfId="52" applyFont="1" applyBorder="1" applyAlignment="1" applyProtection="1">
      <alignment/>
      <protection locked="0"/>
    </xf>
    <xf numFmtId="0" fontId="0" fillId="0" borderId="52" xfId="0" applyBorder="1" applyAlignment="1" applyProtection="1">
      <alignment horizontal="left"/>
      <protection locked="0"/>
    </xf>
    <xf numFmtId="0" fontId="0" fillId="0" borderId="57" xfId="0" applyBorder="1" applyAlignment="1" applyProtection="1">
      <alignment horizontal="center"/>
      <protection locked="0"/>
    </xf>
    <xf numFmtId="170" fontId="0" fillId="0" borderId="63" xfId="52" applyFont="1" applyBorder="1" applyAlignment="1" applyProtection="1">
      <alignment/>
      <protection locked="0"/>
    </xf>
    <xf numFmtId="0" fontId="0" fillId="0" borderId="65" xfId="0" applyBorder="1" applyAlignment="1" applyProtection="1">
      <alignment horizontal="left"/>
      <protection locked="0"/>
    </xf>
    <xf numFmtId="170" fontId="0" fillId="0" borderId="66" xfId="52" applyFont="1" applyBorder="1" applyAlignment="1" applyProtection="1">
      <alignment/>
      <protection locked="0"/>
    </xf>
    <xf numFmtId="0" fontId="0" fillId="0" borderId="18" xfId="0" applyBorder="1" applyAlignment="1" applyProtection="1">
      <alignment horizontal="left"/>
      <protection locked="0"/>
    </xf>
    <xf numFmtId="0" fontId="0" fillId="0" borderId="32" xfId="0" applyBorder="1" applyAlignment="1" applyProtection="1">
      <alignment horizontal="center"/>
      <protection locked="0"/>
    </xf>
    <xf numFmtId="170" fontId="0" fillId="0" borderId="59" xfId="52" applyFont="1" applyBorder="1" applyAlignment="1" applyProtection="1">
      <alignment/>
      <protection locked="0"/>
    </xf>
    <xf numFmtId="170" fontId="0" fillId="33" borderId="19" xfId="52" applyFont="1" applyFill="1" applyBorder="1" applyAlignment="1" applyProtection="1">
      <alignment/>
      <protection/>
    </xf>
    <xf numFmtId="170" fontId="0" fillId="33" borderId="36" xfId="52" applyFont="1" applyFill="1" applyBorder="1" applyAlignment="1" applyProtection="1">
      <alignment/>
      <protection/>
    </xf>
    <xf numFmtId="0" fontId="39" fillId="0" borderId="67" xfId="75" applyFont="1" applyFill="1" applyBorder="1" applyAlignment="1">
      <alignment wrapText="1"/>
      <protection/>
    </xf>
    <xf numFmtId="0" fontId="39" fillId="37" borderId="50" xfId="75" applyFont="1" applyFill="1" applyBorder="1" applyAlignment="1">
      <alignment horizontal="center"/>
      <protection/>
    </xf>
    <xf numFmtId="0" fontId="0" fillId="0" borderId="0" xfId="0" applyBorder="1" applyAlignment="1" applyProtection="1">
      <alignment/>
      <protection locked="0"/>
    </xf>
    <xf numFmtId="0" fontId="0" fillId="38" borderId="50" xfId="0" applyFill="1" applyBorder="1" applyAlignment="1">
      <alignment/>
    </xf>
    <xf numFmtId="0" fontId="0" fillId="0" borderId="68" xfId="0" applyBorder="1" applyAlignment="1" applyProtection="1">
      <alignment vertical="top"/>
      <protection locked="0"/>
    </xf>
    <xf numFmtId="0" fontId="12" fillId="0" borderId="31" xfId="0" applyFont="1" applyBorder="1" applyAlignment="1">
      <alignment horizontal="center" wrapText="1"/>
    </xf>
    <xf numFmtId="170" fontId="0" fillId="35" borderId="39" xfId="52" applyFont="1" applyFill="1" applyBorder="1" applyAlignment="1">
      <alignment/>
    </xf>
    <xf numFmtId="174" fontId="0" fillId="0" borderId="68" xfId="42" applyNumberFormat="1" applyFont="1" applyBorder="1" applyAlignment="1" applyProtection="1">
      <alignment/>
      <protection locked="0"/>
    </xf>
    <xf numFmtId="174" fontId="0" fillId="0" borderId="68" xfId="42" applyNumberFormat="1" applyFont="1" applyBorder="1" applyAlignment="1" applyProtection="1">
      <alignment horizontal="center"/>
      <protection locked="0"/>
    </xf>
    <xf numFmtId="170" fontId="0" fillId="0" borderId="68" xfId="52" applyFont="1" applyFill="1" applyBorder="1" applyAlignment="1" applyProtection="1">
      <alignment/>
      <protection locked="0"/>
    </xf>
    <xf numFmtId="170" fontId="0" fillId="0" borderId="68" xfId="52" applyFont="1" applyBorder="1" applyAlignment="1" applyProtection="1">
      <alignment/>
      <protection locked="0"/>
    </xf>
    <xf numFmtId="9" fontId="0" fillId="0" borderId="68" xfId="79" applyFont="1" applyBorder="1" applyAlignment="1" applyProtection="1">
      <alignment/>
      <protection locked="0"/>
    </xf>
    <xf numFmtId="0" fontId="0" fillId="0" borderId="48" xfId="0" applyBorder="1" applyAlignment="1">
      <alignment horizontal="right"/>
    </xf>
    <xf numFmtId="9" fontId="0" fillId="0" borderId="68" xfId="79" applyFont="1" applyBorder="1" applyAlignment="1" applyProtection="1">
      <alignment horizontal="center"/>
      <protection locked="0"/>
    </xf>
    <xf numFmtId="0" fontId="4" fillId="0" borderId="58" xfId="0" applyFont="1" applyBorder="1" applyAlignment="1">
      <alignment/>
    </xf>
    <xf numFmtId="0" fontId="4" fillId="0" borderId="56" xfId="0" applyFont="1" applyBorder="1" applyAlignment="1">
      <alignment/>
    </xf>
    <xf numFmtId="170" fontId="0" fillId="33" borderId="40" xfId="52" applyFont="1" applyFill="1" applyBorder="1" applyAlignment="1" applyProtection="1">
      <alignment/>
      <protection/>
    </xf>
    <xf numFmtId="0" fontId="4" fillId="0" borderId="33" xfId="0" applyFont="1" applyBorder="1" applyAlignment="1">
      <alignment/>
    </xf>
    <xf numFmtId="0" fontId="0" fillId="0" borderId="56" xfId="0" applyBorder="1" applyAlignment="1">
      <alignment/>
    </xf>
    <xf numFmtId="0" fontId="0" fillId="0" borderId="68" xfId="0" applyFill="1" applyBorder="1" applyAlignment="1" applyProtection="1">
      <alignment/>
      <protection locked="0"/>
    </xf>
    <xf numFmtId="0" fontId="0" fillId="0" borderId="14" xfId="0" applyBorder="1" applyAlignment="1" applyProtection="1">
      <alignment/>
      <protection/>
    </xf>
    <xf numFmtId="0" fontId="11" fillId="0" borderId="0" xfId="0" applyFont="1" applyBorder="1" applyAlignment="1" applyProtection="1">
      <alignment horizontal="left"/>
      <protection/>
    </xf>
    <xf numFmtId="0" fontId="5" fillId="0" borderId="0" xfId="0" applyFont="1" applyBorder="1" applyAlignment="1" applyProtection="1">
      <alignment/>
      <protection/>
    </xf>
    <xf numFmtId="0" fontId="5" fillId="0" borderId="0" xfId="0" applyFont="1" applyBorder="1" applyAlignment="1" applyProtection="1">
      <alignment horizontal="right"/>
      <protection/>
    </xf>
    <xf numFmtId="0" fontId="5" fillId="0" borderId="0" xfId="0" applyFont="1" applyBorder="1" applyAlignment="1" applyProtection="1">
      <alignment horizontal="center"/>
      <protection/>
    </xf>
    <xf numFmtId="0" fontId="5" fillId="0" borderId="0" xfId="0" applyFont="1" applyFill="1" applyBorder="1" applyAlignment="1" applyProtection="1">
      <alignment horizontal="right"/>
      <protection/>
    </xf>
    <xf numFmtId="0" fontId="5" fillId="0" borderId="0" xfId="0" applyFont="1" applyFill="1"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12" fillId="0" borderId="0" xfId="0" applyFont="1" applyFill="1" applyBorder="1" applyAlignment="1" applyProtection="1">
      <alignment/>
      <protection/>
    </xf>
    <xf numFmtId="0" fontId="0" fillId="0" borderId="0" xfId="0" applyBorder="1" applyAlignment="1" applyProtection="1">
      <alignment vertical="top"/>
      <protection/>
    </xf>
    <xf numFmtId="0" fontId="0" fillId="0" borderId="0" xfId="0" applyBorder="1" applyAlignment="1" applyProtection="1">
      <alignment horizontal="left"/>
      <protection/>
    </xf>
    <xf numFmtId="0" fontId="0" fillId="0" borderId="15" xfId="0" applyBorder="1" applyAlignment="1" applyProtection="1">
      <alignment/>
      <protection/>
    </xf>
    <xf numFmtId="0" fontId="0" fillId="0" borderId="10" xfId="0" applyBorder="1" applyAlignment="1" applyProtection="1">
      <alignment horizontal="left"/>
      <protection/>
    </xf>
    <xf numFmtId="0" fontId="0" fillId="0" borderId="10" xfId="0" applyBorder="1" applyAlignment="1" applyProtection="1">
      <alignment/>
      <protection/>
    </xf>
    <xf numFmtId="0" fontId="0" fillId="0" borderId="16" xfId="0" applyBorder="1" applyAlignment="1" applyProtection="1">
      <alignment/>
      <protection/>
    </xf>
    <xf numFmtId="173" fontId="8" fillId="0" borderId="15" xfId="42" applyNumberFormat="1" applyFont="1" applyBorder="1" applyAlignment="1" applyProtection="1">
      <alignment/>
      <protection locked="0"/>
    </xf>
    <xf numFmtId="173" fontId="8" fillId="0" borderId="14" xfId="42" applyNumberFormat="1" applyFont="1" applyBorder="1" applyAlignment="1" applyProtection="1">
      <alignment/>
      <protection locked="0"/>
    </xf>
    <xf numFmtId="0" fontId="0" fillId="0" borderId="0" xfId="0" applyFont="1" applyBorder="1" applyAlignment="1" applyProtection="1">
      <alignment horizontal="center" vertical="top"/>
      <protection/>
    </xf>
    <xf numFmtId="170" fontId="0" fillId="0" borderId="0" xfId="52" applyBorder="1" applyAlignment="1">
      <alignment/>
    </xf>
    <xf numFmtId="0" fontId="0" fillId="0" borderId="0" xfId="0" applyFill="1" applyBorder="1" applyAlignment="1">
      <alignment horizontal="right"/>
    </xf>
    <xf numFmtId="0" fontId="5" fillId="0" borderId="0" xfId="0" applyFont="1" applyFill="1" applyBorder="1" applyAlignment="1">
      <alignment horizontal="center"/>
    </xf>
    <xf numFmtId="0" fontId="12" fillId="0" borderId="0" xfId="0" applyFont="1" applyBorder="1" applyAlignment="1" quotePrefix="1">
      <alignment/>
    </xf>
    <xf numFmtId="0" fontId="0" fillId="36" borderId="48" xfId="0" applyFill="1" applyBorder="1" applyAlignment="1" quotePrefix="1">
      <alignment/>
    </xf>
    <xf numFmtId="0" fontId="0" fillId="0" borderId="48" xfId="0" applyBorder="1" applyAlignment="1" quotePrefix="1">
      <alignment/>
    </xf>
    <xf numFmtId="177" fontId="39" fillId="0" borderId="0" xfId="0" applyNumberFormat="1" applyFont="1" applyFill="1" applyBorder="1" applyAlignment="1">
      <alignment horizontal="right" vertical="top" wrapText="1"/>
    </xf>
    <xf numFmtId="0" fontId="39" fillId="0" borderId="0" xfId="0" applyFont="1" applyFill="1" applyBorder="1" applyAlignment="1">
      <alignment vertical="top" wrapText="1"/>
    </xf>
    <xf numFmtId="0" fontId="0" fillId="0" borderId="0" xfId="0" applyAlignment="1">
      <alignment/>
    </xf>
    <xf numFmtId="0" fontId="5" fillId="0" borderId="69" xfId="0" applyFont="1" applyBorder="1" applyAlignment="1">
      <alignment horizontal="center" vertical="center"/>
    </xf>
    <xf numFmtId="0" fontId="0" fillId="0" borderId="70" xfId="0" applyBorder="1" applyAlignment="1">
      <alignment/>
    </xf>
    <xf numFmtId="170" fontId="0" fillId="0" borderId="71" xfId="52" applyBorder="1" applyAlignment="1" applyProtection="1">
      <alignment/>
      <protection locked="0"/>
    </xf>
    <xf numFmtId="170" fontId="0" fillId="0" borderId="72" xfId="52" applyBorder="1" applyAlignment="1" applyProtection="1">
      <alignment/>
      <protection locked="0"/>
    </xf>
    <xf numFmtId="170" fontId="0" fillId="33" borderId="65" xfId="52" applyFill="1" applyBorder="1" applyAlignment="1">
      <alignment/>
    </xf>
    <xf numFmtId="0" fontId="7" fillId="36" borderId="17" xfId="0" applyFont="1" applyFill="1" applyBorder="1" applyAlignment="1">
      <alignment/>
    </xf>
    <xf numFmtId="0" fontId="7" fillId="36" borderId="12" xfId="0" applyFont="1" applyFill="1" applyBorder="1" applyAlignment="1">
      <alignment vertical="center"/>
    </xf>
    <xf numFmtId="0" fontId="22" fillId="0" borderId="0" xfId="0" applyFont="1" applyBorder="1" applyAlignment="1">
      <alignment vertical="top"/>
    </xf>
    <xf numFmtId="0" fontId="9" fillId="0" borderId="0" xfId="0" applyFont="1" applyFill="1" applyBorder="1" applyAlignment="1">
      <alignment horizontal="center"/>
    </xf>
    <xf numFmtId="0" fontId="9" fillId="0" borderId="0" xfId="0" applyFont="1" applyFill="1" applyBorder="1" applyAlignment="1" quotePrefix="1">
      <alignment horizontal="center"/>
    </xf>
    <xf numFmtId="0" fontId="9" fillId="0" borderId="0" xfId="0" applyFont="1" applyFill="1" applyBorder="1" applyAlignment="1">
      <alignment/>
    </xf>
    <xf numFmtId="0" fontId="9" fillId="0" borderId="0" xfId="0" applyFont="1" applyBorder="1" applyAlignment="1">
      <alignment horizontal="left" wrapText="1"/>
    </xf>
    <xf numFmtId="0" fontId="9" fillId="0" borderId="0" xfId="0" applyFont="1" applyBorder="1" applyAlignment="1">
      <alignment horizontal="center"/>
    </xf>
    <xf numFmtId="9" fontId="19" fillId="0" borderId="68" xfId="79" applyFont="1" applyFill="1" applyBorder="1" applyAlignment="1" applyProtection="1">
      <alignment horizontal="center"/>
      <protection locked="0"/>
    </xf>
    <xf numFmtId="174" fontId="19" fillId="33" borderId="22" xfId="42" applyNumberFormat="1" applyFont="1" applyFill="1" applyBorder="1" applyAlignment="1" applyProtection="1">
      <alignment horizontal="right"/>
      <protection/>
    </xf>
    <xf numFmtId="170" fontId="19" fillId="33" borderId="22" xfId="52" applyFont="1" applyFill="1" applyBorder="1" applyAlignment="1">
      <alignment horizontal="center"/>
    </xf>
    <xf numFmtId="174" fontId="19" fillId="33" borderId="22" xfId="42" applyNumberFormat="1" applyFont="1" applyFill="1" applyBorder="1" applyAlignment="1">
      <alignment horizontal="right"/>
    </xf>
    <xf numFmtId="171" fontId="19" fillId="33" borderId="33" xfId="42" applyFont="1" applyFill="1" applyBorder="1" applyAlignment="1">
      <alignment horizontal="center"/>
    </xf>
    <xf numFmtId="170" fontId="19" fillId="33" borderId="33" xfId="52" applyFont="1" applyFill="1" applyBorder="1" applyAlignment="1">
      <alignment horizontal="center"/>
    </xf>
    <xf numFmtId="174" fontId="19" fillId="33" borderId="56" xfId="42" applyNumberFormat="1" applyFont="1" applyFill="1" applyBorder="1" applyAlignment="1">
      <alignment horizontal="right"/>
    </xf>
    <xf numFmtId="0" fontId="6" fillId="0" borderId="0" xfId="0" applyFont="1" applyFill="1" applyBorder="1" applyAlignment="1">
      <alignment/>
    </xf>
    <xf numFmtId="0" fontId="37" fillId="0" borderId="0" xfId="0" applyFont="1" applyFill="1" applyBorder="1" applyAlignment="1">
      <alignment/>
    </xf>
    <xf numFmtId="0" fontId="14" fillId="33" borderId="59" xfId="0" applyFont="1" applyFill="1" applyBorder="1" applyAlignment="1">
      <alignment horizontal="center" wrapText="1"/>
    </xf>
    <xf numFmtId="0" fontId="14" fillId="33" borderId="19" xfId="0" applyFont="1" applyFill="1" applyBorder="1" applyAlignment="1">
      <alignment horizontal="center" wrapText="1"/>
    </xf>
    <xf numFmtId="0" fontId="19" fillId="0" borderId="11" xfId="0" applyFont="1" applyBorder="1" applyAlignment="1">
      <alignment horizontal="left" wrapText="1"/>
    </xf>
    <xf numFmtId="0" fontId="7" fillId="0" borderId="11" xfId="0" applyFont="1" applyFill="1" applyBorder="1" applyAlignment="1">
      <alignment/>
    </xf>
    <xf numFmtId="170" fontId="0" fillId="0" borderId="10" xfId="52" applyFont="1" applyBorder="1" applyAlignment="1">
      <alignment/>
    </xf>
    <xf numFmtId="0" fontId="8" fillId="0" borderId="10" xfId="0" applyFont="1" applyBorder="1" applyAlignment="1">
      <alignment horizontal="right"/>
    </xf>
    <xf numFmtId="0" fontId="12" fillId="0" borderId="0" xfId="0" applyFont="1" applyBorder="1" applyAlignment="1">
      <alignment horizontal="center"/>
    </xf>
    <xf numFmtId="6" fontId="0" fillId="0" borderId="0" xfId="74" applyNumberFormat="1" applyBorder="1">
      <alignment/>
      <protection/>
    </xf>
    <xf numFmtId="6" fontId="0" fillId="0" borderId="73" xfId="74" applyNumberFormat="1" applyBorder="1">
      <alignment/>
      <protection/>
    </xf>
    <xf numFmtId="6" fontId="5" fillId="0" borderId="0" xfId="74" applyNumberFormat="1" applyFont="1" applyBorder="1">
      <alignment/>
      <protection/>
    </xf>
    <xf numFmtId="0" fontId="0" fillId="39" borderId="0" xfId="74" applyFill="1">
      <alignment/>
      <protection/>
    </xf>
    <xf numFmtId="0" fontId="24" fillId="0" borderId="0" xfId="0" applyFont="1" applyBorder="1" applyAlignment="1">
      <alignment horizontal="center" vertical="top"/>
    </xf>
    <xf numFmtId="0" fontId="24" fillId="0" borderId="10" xfId="0" applyFont="1" applyBorder="1" applyAlignment="1">
      <alignment horizontal="center" vertical="top" wrapText="1"/>
    </xf>
    <xf numFmtId="0" fontId="24" fillId="0" borderId="10" xfId="0" applyFont="1" applyBorder="1" applyAlignment="1">
      <alignment horizontal="center" vertical="top"/>
    </xf>
    <xf numFmtId="170" fontId="0" fillId="33" borderId="74" xfId="52" applyFont="1" applyFill="1" applyBorder="1" applyAlignment="1" applyProtection="1">
      <alignment/>
      <protection/>
    </xf>
    <xf numFmtId="173" fontId="0" fillId="33" borderId="28" xfId="42" applyNumberFormat="1" applyFont="1" applyFill="1" applyBorder="1" applyAlignment="1" applyProtection="1">
      <alignment/>
      <protection/>
    </xf>
    <xf numFmtId="0" fontId="0" fillId="0" borderId="60" xfId="0" applyFont="1" applyBorder="1" applyAlignment="1">
      <alignment horizontal="right"/>
    </xf>
    <xf numFmtId="0" fontId="12" fillId="0" borderId="0" xfId="0" applyFont="1" applyBorder="1" applyAlignment="1">
      <alignment/>
    </xf>
    <xf numFmtId="0" fontId="14" fillId="0" borderId="0" xfId="0" applyFont="1" applyBorder="1" applyAlignment="1">
      <alignment horizontal="center" wrapText="1"/>
    </xf>
    <xf numFmtId="9" fontId="0" fillId="0" borderId="75" xfId="79" applyFont="1" applyBorder="1" applyAlignment="1" applyProtection="1">
      <alignment/>
      <protection locked="0"/>
    </xf>
    <xf numFmtId="0" fontId="0" fillId="39" borderId="0" xfId="0" applyFill="1" applyBorder="1" applyAlignment="1">
      <alignment/>
    </xf>
    <xf numFmtId="170" fontId="0" fillId="33" borderId="25" xfId="52" applyFill="1" applyBorder="1" applyAlignment="1">
      <alignment/>
    </xf>
    <xf numFmtId="0" fontId="12" fillId="0" borderId="0" xfId="0" applyFont="1" applyBorder="1" applyAlignment="1">
      <alignment horizontal="left" vertical="top" wrapText="1"/>
    </xf>
    <xf numFmtId="0" fontId="14" fillId="0" borderId="0" xfId="0" applyFont="1" applyBorder="1" applyAlignment="1">
      <alignment horizontal="left" wrapText="1"/>
    </xf>
    <xf numFmtId="0" fontId="22" fillId="0" borderId="0" xfId="0" applyFont="1" applyBorder="1" applyAlignment="1">
      <alignment/>
    </xf>
    <xf numFmtId="0" fontId="11" fillId="0" borderId="11" xfId="0" applyFont="1" applyBorder="1" applyAlignment="1">
      <alignment horizontal="center" vertical="top" wrapText="1"/>
    </xf>
    <xf numFmtId="0" fontId="20" fillId="0" borderId="11" xfId="0" applyFont="1" applyBorder="1" applyAlignment="1">
      <alignment horizontal="center"/>
    </xf>
    <xf numFmtId="0" fontId="22" fillId="0" borderId="13" xfId="0" applyFont="1" applyBorder="1" applyAlignment="1">
      <alignment/>
    </xf>
    <xf numFmtId="0" fontId="22" fillId="0" borderId="13" xfId="0" applyFont="1" applyBorder="1" applyAlignment="1">
      <alignment vertical="top"/>
    </xf>
    <xf numFmtId="0" fontId="22" fillId="0" borderId="13" xfId="0" applyFont="1" applyBorder="1" applyAlignment="1">
      <alignment horizontal="center" vertical="top"/>
    </xf>
    <xf numFmtId="0" fontId="12" fillId="0" borderId="0" xfId="0" applyFont="1" applyBorder="1" applyAlignment="1">
      <alignment vertical="top"/>
    </xf>
    <xf numFmtId="0" fontId="39" fillId="0" borderId="0" xfId="76" applyFont="1" applyFill="1" applyBorder="1" applyAlignment="1">
      <alignment horizontal="center"/>
      <protection/>
    </xf>
    <xf numFmtId="0" fontId="0" fillId="0" borderId="0" xfId="0" applyFill="1" applyBorder="1" applyAlignment="1">
      <alignment/>
    </xf>
    <xf numFmtId="0" fontId="5" fillId="0" borderId="50" xfId="0" applyFont="1" applyBorder="1" applyAlignment="1">
      <alignment/>
    </xf>
    <xf numFmtId="0" fontId="0" fillId="0" borderId="50" xfId="0" applyFont="1" applyBorder="1" applyAlignment="1">
      <alignment/>
    </xf>
    <xf numFmtId="9" fontId="0" fillId="0" borderId="50" xfId="79" applyFont="1" applyBorder="1" applyAlignment="1">
      <alignment/>
    </xf>
    <xf numFmtId="0" fontId="12" fillId="0" borderId="50" xfId="0" applyFont="1" applyBorder="1" applyAlignment="1">
      <alignment/>
    </xf>
    <xf numFmtId="0" fontId="0" fillId="0" borderId="76" xfId="0" applyBorder="1" applyAlignment="1">
      <alignment/>
    </xf>
    <xf numFmtId="0" fontId="0" fillId="0" borderId="50" xfId="0" applyBorder="1" applyAlignment="1">
      <alignment/>
    </xf>
    <xf numFmtId="0" fontId="0" fillId="40" borderId="50" xfId="0" applyFill="1" applyBorder="1" applyAlignment="1">
      <alignment horizontal="center"/>
    </xf>
    <xf numFmtId="0" fontId="12" fillId="0" borderId="0" xfId="0" applyFont="1" applyBorder="1" applyAlignment="1">
      <alignment horizontal="right" vertical="top" wrapText="1"/>
    </xf>
    <xf numFmtId="177" fontId="39" fillId="0" borderId="0" xfId="0" applyNumberFormat="1" applyFont="1" applyFill="1" applyBorder="1" applyAlignment="1">
      <alignment horizontal="left" vertical="top" wrapText="1"/>
    </xf>
    <xf numFmtId="0" fontId="12" fillId="0" borderId="0" xfId="0" applyFont="1" applyBorder="1" applyAlignment="1">
      <alignment horizontal="center" vertical="top" wrapText="1"/>
    </xf>
    <xf numFmtId="0" fontId="9" fillId="0" borderId="68" xfId="0" applyFont="1" applyBorder="1" applyAlignment="1" applyProtection="1">
      <alignment horizontal="right"/>
      <protection locked="0"/>
    </xf>
    <xf numFmtId="0" fontId="9" fillId="0" borderId="68" xfId="0" applyFont="1" applyBorder="1" applyAlignment="1" applyProtection="1">
      <alignment horizontal="right" vertical="center"/>
      <protection locked="0"/>
    </xf>
    <xf numFmtId="170" fontId="0" fillId="41" borderId="77" xfId="52" applyFont="1" applyFill="1" applyBorder="1" applyAlignment="1" applyProtection="1">
      <alignment/>
      <protection/>
    </xf>
    <xf numFmtId="170" fontId="0" fillId="33" borderId="36" xfId="52" applyFont="1" applyFill="1" applyBorder="1" applyAlignment="1" applyProtection="1">
      <alignment/>
      <protection/>
    </xf>
    <xf numFmtId="0" fontId="7" fillId="36" borderId="46" xfId="0" applyFont="1" applyFill="1" applyBorder="1" applyAlignment="1">
      <alignment horizontal="centerContinuous"/>
    </xf>
    <xf numFmtId="0" fontId="7" fillId="36" borderId="48" xfId="0" applyFont="1" applyFill="1" applyBorder="1" applyAlignment="1">
      <alignment horizontal="centerContinuous"/>
    </xf>
    <xf numFmtId="0" fontId="7" fillId="36" borderId="47" xfId="0" applyFont="1" applyFill="1" applyBorder="1" applyAlignment="1">
      <alignment horizontal="centerContinuous"/>
    </xf>
    <xf numFmtId="0" fontId="10" fillId="34" borderId="10" xfId="0" applyFont="1" applyFill="1"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5" fillId="0" borderId="81" xfId="0" applyFont="1" applyBorder="1" applyAlignment="1">
      <alignment horizontal="left" vertical="center"/>
    </xf>
    <xf numFmtId="0" fontId="0" fillId="0" borderId="0" xfId="0" applyFont="1" applyFill="1" applyBorder="1" applyAlignment="1">
      <alignment/>
    </xf>
    <xf numFmtId="0" fontId="0" fillId="0" borderId="82" xfId="0" applyBorder="1" applyAlignment="1">
      <alignment/>
    </xf>
    <xf numFmtId="0" fontId="0" fillId="0" borderId="83" xfId="0" applyFont="1" applyBorder="1" applyAlignment="1" applyProtection="1">
      <alignment/>
      <protection locked="0"/>
    </xf>
    <xf numFmtId="0" fontId="5" fillId="0" borderId="73" xfId="0" applyFont="1" applyBorder="1" applyAlignment="1">
      <alignment/>
    </xf>
    <xf numFmtId="0" fontId="5" fillId="39" borderId="0" xfId="74" applyFont="1" applyFill="1">
      <alignment/>
      <protection/>
    </xf>
    <xf numFmtId="0" fontId="9" fillId="39" borderId="0" xfId="74" applyFont="1" applyFill="1">
      <alignment/>
      <protection/>
    </xf>
    <xf numFmtId="0" fontId="12" fillId="39" borderId="0" xfId="74" applyFont="1" applyFill="1">
      <alignment/>
      <protection/>
    </xf>
    <xf numFmtId="0" fontId="5" fillId="39" borderId="73" xfId="74" applyFont="1" applyFill="1" applyBorder="1" applyAlignment="1">
      <alignment horizontal="center"/>
      <protection/>
    </xf>
    <xf numFmtId="0" fontId="10" fillId="34" borderId="10" xfId="0" applyFont="1" applyFill="1" applyBorder="1" applyAlignment="1">
      <alignment horizontal="right"/>
    </xf>
    <xf numFmtId="0" fontId="10" fillId="34" borderId="10" xfId="0" applyFont="1" applyFill="1" applyBorder="1" applyAlignment="1">
      <alignment horizontal="left"/>
    </xf>
    <xf numFmtId="6" fontId="5" fillId="0" borderId="0" xfId="74" applyNumberFormat="1" applyFont="1" applyFill="1" applyBorder="1">
      <alignment/>
      <protection/>
    </xf>
    <xf numFmtId="38" fontId="0" fillId="39" borderId="0" xfId="74" applyNumberFormat="1" applyFill="1">
      <alignment/>
      <protection/>
    </xf>
    <xf numFmtId="38" fontId="5" fillId="39" borderId="81" xfId="74" applyNumberFormat="1" applyFont="1" applyFill="1" applyBorder="1">
      <alignment/>
      <protection/>
    </xf>
    <xf numFmtId="38" fontId="5" fillId="39" borderId="0" xfId="74" applyNumberFormat="1" applyFont="1" applyFill="1">
      <alignment/>
      <protection/>
    </xf>
    <xf numFmtId="6" fontId="0" fillId="0" borderId="0" xfId="74" applyNumberFormat="1" applyFont="1" applyBorder="1">
      <alignment/>
      <protection/>
    </xf>
    <xf numFmtId="6" fontId="39" fillId="0" borderId="0" xfId="74" applyNumberFormat="1" applyFont="1" applyFill="1" applyBorder="1">
      <alignment/>
      <protection/>
    </xf>
    <xf numFmtId="6" fontId="0" fillId="0" borderId="0" xfId="74" applyNumberFormat="1" applyFont="1" applyFill="1" applyBorder="1">
      <alignment/>
      <protection/>
    </xf>
    <xf numFmtId="6" fontId="0" fillId="39" borderId="0" xfId="74" applyNumberFormat="1" applyFill="1" applyBorder="1">
      <alignment/>
      <protection/>
    </xf>
    <xf numFmtId="6" fontId="5" fillId="39" borderId="0" xfId="74" applyNumberFormat="1" applyFont="1" applyFill="1" applyBorder="1">
      <alignment/>
      <protection/>
    </xf>
    <xf numFmtId="6" fontId="0" fillId="39" borderId="0" xfId="74" applyNumberFormat="1" applyFill="1">
      <alignment/>
      <protection/>
    </xf>
    <xf numFmtId="6" fontId="5" fillId="39" borderId="0" xfId="74" applyNumberFormat="1" applyFont="1" applyFill="1">
      <alignment/>
      <protection/>
    </xf>
    <xf numFmtId="6" fontId="5" fillId="39" borderId="81" xfId="74" applyNumberFormat="1" applyFont="1" applyFill="1" applyBorder="1">
      <alignment/>
      <protection/>
    </xf>
    <xf numFmtId="6" fontId="39" fillId="0" borderId="73" xfId="74" applyNumberFormat="1" applyFont="1" applyFill="1" applyBorder="1">
      <alignment/>
      <protection/>
    </xf>
    <xf numFmtId="6" fontId="5" fillId="0" borderId="73" xfId="74" applyNumberFormat="1" applyFont="1" applyFill="1" applyBorder="1">
      <alignment/>
      <protection/>
    </xf>
    <xf numFmtId="6" fontId="12" fillId="39" borderId="0" xfId="74" applyNumberFormat="1" applyFont="1" applyFill="1">
      <alignment/>
      <protection/>
    </xf>
    <xf numFmtId="6" fontId="12" fillId="0" borderId="0" xfId="74" applyNumberFormat="1" applyFont="1" applyBorder="1">
      <alignment/>
      <protection/>
    </xf>
    <xf numFmtId="6" fontId="0" fillId="0" borderId="0" xfId="74" applyNumberFormat="1" applyFill="1" applyBorder="1">
      <alignment/>
      <protection/>
    </xf>
    <xf numFmtId="6" fontId="5" fillId="0" borderId="73" xfId="74" applyNumberFormat="1" applyFont="1" applyBorder="1">
      <alignment/>
      <protection/>
    </xf>
    <xf numFmtId="38" fontId="5" fillId="39" borderId="0" xfId="74" applyNumberFormat="1" applyFont="1" applyFill="1" applyBorder="1">
      <alignment/>
      <protection/>
    </xf>
    <xf numFmtId="0" fontId="0" fillId="39" borderId="10" xfId="74" applyFill="1" applyBorder="1">
      <alignment/>
      <protection/>
    </xf>
    <xf numFmtId="38" fontId="0" fillId="39" borderId="10" xfId="74" applyNumberFormat="1" applyFill="1" applyBorder="1">
      <alignment/>
      <protection/>
    </xf>
    <xf numFmtId="6" fontId="0" fillId="0" borderId="10" xfId="74" applyNumberFormat="1" applyBorder="1">
      <alignment/>
      <protection/>
    </xf>
    <xf numFmtId="6" fontId="0" fillId="39" borderId="10" xfId="74" applyNumberFormat="1" applyFill="1" applyBorder="1">
      <alignment/>
      <protection/>
    </xf>
    <xf numFmtId="0" fontId="40" fillId="0" borderId="0" xfId="0" applyFont="1" applyBorder="1" applyAlignment="1" applyProtection="1">
      <alignment horizontal="center" wrapText="1"/>
      <protection hidden="1" locked="0"/>
    </xf>
    <xf numFmtId="0" fontId="5" fillId="0" borderId="84" xfId="0" applyFont="1" applyBorder="1" applyAlignment="1" applyProtection="1">
      <alignment horizontal="center"/>
      <protection/>
    </xf>
    <xf numFmtId="0" fontId="12" fillId="0" borderId="68" xfId="0" applyFont="1" applyBorder="1" applyAlignment="1" applyProtection="1">
      <alignment horizontal="right" vertical="top" wrapText="1"/>
      <protection locked="0"/>
    </xf>
    <xf numFmtId="0" fontId="12" fillId="0" borderId="68" xfId="0" applyFont="1" applyBorder="1" applyAlignment="1" applyProtection="1">
      <alignment horizontal="right"/>
      <protection locked="0"/>
    </xf>
    <xf numFmtId="0" fontId="0" fillId="0" borderId="50" xfId="0" applyBorder="1" applyAlignment="1">
      <alignment horizontal="center"/>
    </xf>
    <xf numFmtId="0" fontId="39" fillId="36" borderId="67" xfId="75" applyFont="1" applyFill="1" applyBorder="1" applyAlignment="1">
      <alignment wrapText="1"/>
      <protection/>
    </xf>
    <xf numFmtId="0" fontId="12" fillId="0" borderId="0" xfId="0" applyFont="1" applyBorder="1" applyAlignment="1" applyProtection="1">
      <alignment/>
      <protection locked="0"/>
    </xf>
    <xf numFmtId="176" fontId="0" fillId="0" borderId="0" xfId="52" applyNumberFormat="1" applyFont="1" applyBorder="1" applyAlignment="1" applyProtection="1">
      <alignment horizontal="center"/>
      <protection/>
    </xf>
    <xf numFmtId="176" fontId="0" fillId="39" borderId="0" xfId="52" applyNumberFormat="1" applyFont="1" applyFill="1" applyBorder="1" applyAlignment="1" applyProtection="1">
      <alignment horizontal="center"/>
      <protection/>
    </xf>
    <xf numFmtId="0" fontId="0" fillId="0" borderId="17" xfId="0" applyBorder="1" applyAlignment="1" applyProtection="1">
      <alignment/>
      <protection/>
    </xf>
    <xf numFmtId="0" fontId="18" fillId="0" borderId="12" xfId="0" applyFont="1" applyBorder="1" applyAlignment="1" applyProtection="1">
      <alignment/>
      <protection/>
    </xf>
    <xf numFmtId="0" fontId="18" fillId="0" borderId="0" xfId="0" applyFont="1" applyBorder="1" applyAlignment="1" applyProtection="1">
      <alignment/>
      <protection/>
    </xf>
    <xf numFmtId="0" fontId="18" fillId="0" borderId="16" xfId="0" applyFont="1" applyBorder="1" applyAlignment="1" applyProtection="1">
      <alignment/>
      <protection/>
    </xf>
    <xf numFmtId="0" fontId="0" fillId="0" borderId="14" xfId="74" applyBorder="1" applyProtection="1">
      <alignment/>
      <protection/>
    </xf>
    <xf numFmtId="0" fontId="0" fillId="0" borderId="17" xfId="74" applyBorder="1" applyAlignment="1" applyProtection="1">
      <alignment horizontal="center"/>
      <protection/>
    </xf>
    <xf numFmtId="0" fontId="0" fillId="0" borderId="11" xfId="74" applyBorder="1" applyProtection="1">
      <alignment/>
      <protection/>
    </xf>
    <xf numFmtId="0" fontId="0" fillId="0" borderId="12" xfId="74" applyBorder="1" applyProtection="1">
      <alignment/>
      <protection/>
    </xf>
    <xf numFmtId="0" fontId="0" fillId="0" borderId="13" xfId="74" applyBorder="1" applyProtection="1">
      <alignment/>
      <protection/>
    </xf>
    <xf numFmtId="0" fontId="0" fillId="0" borderId="0" xfId="74" applyProtection="1">
      <alignment/>
      <protection/>
    </xf>
    <xf numFmtId="0" fontId="5" fillId="0" borderId="14" xfId="74" applyFont="1" applyBorder="1" applyAlignment="1" applyProtection="1">
      <alignment horizontal="center" vertical="top" wrapText="1"/>
      <protection/>
    </xf>
    <xf numFmtId="0" fontId="5" fillId="0" borderId="85" xfId="74" applyFont="1" applyBorder="1" applyAlignment="1" applyProtection="1">
      <alignment horizontal="center" vertical="top" wrapText="1"/>
      <protection/>
    </xf>
    <xf numFmtId="0" fontId="5" fillId="0" borderId="73" xfId="74" applyFont="1" applyBorder="1" applyAlignment="1" applyProtection="1">
      <alignment horizontal="center" vertical="top" wrapText="1"/>
      <protection/>
    </xf>
    <xf numFmtId="0" fontId="5" fillId="0" borderId="0" xfId="74" applyFont="1" applyBorder="1" applyAlignment="1" applyProtection="1">
      <alignment horizontal="center" vertical="top" wrapText="1"/>
      <protection/>
    </xf>
    <xf numFmtId="0" fontId="5" fillId="0" borderId="86" xfId="74" applyFont="1" applyBorder="1" applyAlignment="1" applyProtection="1">
      <alignment horizontal="center" vertical="top" wrapText="1"/>
      <protection/>
    </xf>
    <xf numFmtId="0" fontId="5" fillId="0" borderId="13" xfId="74" applyFont="1" applyBorder="1" applyAlignment="1" applyProtection="1">
      <alignment horizontal="center" vertical="top" wrapText="1"/>
      <protection/>
    </xf>
    <xf numFmtId="0" fontId="5" fillId="0" borderId="0" xfId="74" applyFont="1" applyAlignment="1" applyProtection="1">
      <alignment horizontal="center" vertical="top" wrapText="1"/>
      <protection/>
    </xf>
    <xf numFmtId="0" fontId="0" fillId="0" borderId="14" xfId="74" applyBorder="1" applyAlignment="1" applyProtection="1">
      <alignment horizontal="center"/>
      <protection/>
    </xf>
    <xf numFmtId="0" fontId="0" fillId="0" borderId="0" xfId="74" applyFont="1" applyBorder="1" applyAlignment="1" applyProtection="1">
      <alignment horizontal="right"/>
      <protection/>
    </xf>
    <xf numFmtId="0" fontId="0" fillId="0" borderId="0" xfId="74" applyBorder="1" applyProtection="1">
      <alignment/>
      <protection/>
    </xf>
    <xf numFmtId="49" fontId="0" fillId="42" borderId="50" xfId="74" applyNumberFormat="1" applyFont="1" applyFill="1" applyBorder="1" applyAlignment="1" applyProtection="1">
      <alignment horizontal="left" vertical="center" wrapText="1"/>
      <protection/>
    </xf>
    <xf numFmtId="178" fontId="0" fillId="0" borderId="87" xfId="74" applyNumberFormat="1" applyFont="1" applyFill="1" applyBorder="1" applyAlignment="1" applyProtection="1">
      <alignment horizontal="left" vertical="center" wrapText="1"/>
      <protection/>
    </xf>
    <xf numFmtId="0" fontId="0" fillId="0" borderId="13" xfId="74" applyFont="1" applyBorder="1" applyProtection="1">
      <alignment/>
      <protection/>
    </xf>
    <xf numFmtId="0" fontId="0" fillId="0" borderId="0" xfId="74" applyFont="1" applyProtection="1">
      <alignment/>
      <protection/>
    </xf>
    <xf numFmtId="0" fontId="11" fillId="0" borderId="14" xfId="0" applyFont="1" applyBorder="1" applyAlignment="1" applyProtection="1">
      <alignment horizontal="center"/>
      <protection/>
    </xf>
    <xf numFmtId="178" fontId="0" fillId="42" borderId="50" xfId="74" applyNumberFormat="1" applyFont="1" applyFill="1" applyBorder="1" applyProtection="1">
      <alignment/>
      <protection/>
    </xf>
    <xf numFmtId="178" fontId="5" fillId="33" borderId="50" xfId="44" applyNumberFormat="1" applyFont="1" applyFill="1" applyBorder="1" applyAlignment="1" applyProtection="1">
      <alignment horizontal="center"/>
      <protection/>
    </xf>
    <xf numFmtId="0" fontId="0" fillId="42" borderId="50" xfId="74" applyFont="1" applyFill="1" applyBorder="1" applyProtection="1">
      <alignment/>
      <protection/>
    </xf>
    <xf numFmtId="0" fontId="5" fillId="33" borderId="50" xfId="42" applyNumberFormat="1" applyFont="1" applyFill="1" applyBorder="1" applyAlignment="1" applyProtection="1">
      <alignment horizontal="center"/>
      <protection/>
    </xf>
    <xf numFmtId="0" fontId="5" fillId="0" borderId="0" xfId="74" applyFont="1" applyBorder="1" applyAlignment="1" applyProtection="1">
      <alignment horizontal="right"/>
      <protection/>
    </xf>
    <xf numFmtId="179" fontId="0" fillId="42" borderId="50" xfId="44" applyNumberFormat="1" applyFont="1" applyFill="1" applyBorder="1" applyAlignment="1" applyProtection="1">
      <alignment/>
      <protection/>
    </xf>
    <xf numFmtId="179" fontId="0" fillId="0" borderId="0" xfId="44" applyNumberFormat="1" applyFont="1" applyBorder="1" applyAlignment="1" applyProtection="1">
      <alignment/>
      <protection/>
    </xf>
    <xf numFmtId="0" fontId="5" fillId="0" borderId="0" xfId="74" applyFont="1" applyBorder="1" applyProtection="1">
      <alignment/>
      <protection/>
    </xf>
    <xf numFmtId="6" fontId="0" fillId="42" borderId="50" xfId="74" applyNumberFormat="1" applyFill="1" applyBorder="1" applyProtection="1">
      <alignment/>
      <protection/>
    </xf>
    <xf numFmtId="6" fontId="0" fillId="0" borderId="0" xfId="74" applyNumberFormat="1" applyBorder="1" applyProtection="1">
      <alignment/>
      <protection/>
    </xf>
    <xf numFmtId="6" fontId="5" fillId="33" borderId="50" xfId="74" applyNumberFormat="1" applyFont="1" applyFill="1" applyBorder="1" applyProtection="1">
      <alignment/>
      <protection/>
    </xf>
    <xf numFmtId="6" fontId="5" fillId="0" borderId="0" xfId="74" applyNumberFormat="1" applyFont="1" applyBorder="1" applyProtection="1">
      <alignment/>
      <protection/>
    </xf>
    <xf numFmtId="6" fontId="0" fillId="0" borderId="73" xfId="74" applyNumberFormat="1" applyBorder="1" applyProtection="1">
      <alignment/>
      <protection/>
    </xf>
    <xf numFmtId="0" fontId="0" fillId="0" borderId="0" xfId="74" applyFont="1" applyFill="1" applyBorder="1" applyAlignment="1" applyProtection="1">
      <alignment horizontal="right"/>
      <protection/>
    </xf>
    <xf numFmtId="0" fontId="0" fillId="0" borderId="0" xfId="74" applyFill="1" applyBorder="1" applyProtection="1">
      <alignment/>
      <protection/>
    </xf>
    <xf numFmtId="6" fontId="5" fillId="0" borderId="0" xfId="74" applyNumberFormat="1" applyFont="1" applyFill="1" applyBorder="1" applyProtection="1">
      <alignment/>
      <protection/>
    </xf>
    <xf numFmtId="0" fontId="5" fillId="0" borderId="0" xfId="74" applyFont="1" applyBorder="1" applyAlignment="1" applyProtection="1">
      <alignment horizontal="left"/>
      <protection/>
    </xf>
    <xf numFmtId="0" fontId="0" fillId="0" borderId="0" xfId="74" applyBorder="1" applyAlignment="1" applyProtection="1">
      <alignment horizontal="right"/>
      <protection/>
    </xf>
    <xf numFmtId="0" fontId="5" fillId="0" borderId="14" xfId="74" applyFont="1" applyBorder="1" applyProtection="1">
      <alignment/>
      <protection/>
    </xf>
    <xf numFmtId="0" fontId="20" fillId="0" borderId="14" xfId="0" applyFont="1" applyBorder="1" applyAlignment="1" applyProtection="1">
      <alignment horizontal="center"/>
      <protection/>
    </xf>
    <xf numFmtId="0" fontId="5" fillId="0" borderId="0" xfId="74" applyFont="1" applyFill="1" applyBorder="1" applyAlignment="1" applyProtection="1">
      <alignment horizontal="right"/>
      <protection/>
    </xf>
    <xf numFmtId="0" fontId="5" fillId="0" borderId="13" xfId="74" applyFont="1" applyBorder="1" applyProtection="1">
      <alignment/>
      <protection/>
    </xf>
    <xf numFmtId="0" fontId="5" fillId="0" borderId="0" xfId="74" applyFont="1" applyProtection="1">
      <alignment/>
      <protection/>
    </xf>
    <xf numFmtId="0" fontId="0" fillId="0" borderId="13" xfId="74" applyFont="1" applyBorder="1" applyAlignment="1" applyProtection="1">
      <alignment vertical="top" wrapText="1"/>
      <protection/>
    </xf>
    <xf numFmtId="0" fontId="0" fillId="0" borderId="13" xfId="74" applyFont="1" applyBorder="1" applyAlignment="1" applyProtection="1">
      <alignment horizontal="left" vertical="top" wrapText="1"/>
      <protection/>
    </xf>
    <xf numFmtId="0" fontId="0" fillId="0" borderId="0" xfId="74" applyFont="1" applyBorder="1" applyProtection="1">
      <alignment/>
      <protection/>
    </xf>
    <xf numFmtId="0" fontId="5" fillId="0" borderId="15" xfId="74" applyFont="1" applyBorder="1" applyAlignment="1" applyProtection="1">
      <alignment horizontal="left"/>
      <protection/>
    </xf>
    <xf numFmtId="0" fontId="0" fillId="0" borderId="10" xfId="74" applyBorder="1" applyProtection="1">
      <alignment/>
      <protection/>
    </xf>
    <xf numFmtId="0" fontId="0" fillId="0" borderId="16" xfId="74" applyBorder="1" applyProtection="1">
      <alignment/>
      <protection/>
    </xf>
    <xf numFmtId="0" fontId="0" fillId="0" borderId="15" xfId="74" applyBorder="1" applyProtection="1">
      <alignment/>
      <protection/>
    </xf>
    <xf numFmtId="0" fontId="0" fillId="0" borderId="10" xfId="74" applyBorder="1" applyAlignment="1" applyProtection="1">
      <alignment horizontal="center"/>
      <protection/>
    </xf>
    <xf numFmtId="0" fontId="0" fillId="0" borderId="0" xfId="74" applyAlignment="1" applyProtection="1">
      <alignment horizontal="center"/>
      <protection/>
    </xf>
    <xf numFmtId="6" fontId="5" fillId="33" borderId="62" xfId="74" applyNumberFormat="1" applyFont="1" applyFill="1" applyBorder="1" applyProtection="1">
      <alignment/>
      <protection/>
    </xf>
    <xf numFmtId="6" fontId="0" fillId="43" borderId="62" xfId="74" applyNumberFormat="1" applyFill="1" applyBorder="1" applyProtection="1">
      <alignment/>
      <protection/>
    </xf>
    <xf numFmtId="179" fontId="5" fillId="33" borderId="62" xfId="44" applyNumberFormat="1" applyFont="1" applyFill="1" applyBorder="1" applyAlignment="1" applyProtection="1">
      <alignment/>
      <protection/>
    </xf>
    <xf numFmtId="0" fontId="0" fillId="0" borderId="68" xfId="74" applyFont="1" applyBorder="1" applyAlignment="1" applyProtection="1">
      <alignment vertical="top" wrapText="1"/>
      <protection locked="0"/>
    </xf>
    <xf numFmtId="6" fontId="0" fillId="0" borderId="88" xfId="74" applyNumberFormat="1" applyBorder="1" applyProtection="1">
      <alignment/>
      <protection/>
    </xf>
    <xf numFmtId="181" fontId="39" fillId="0" borderId="0" xfId="0" applyNumberFormat="1" applyFont="1" applyFill="1" applyBorder="1" applyAlignment="1">
      <alignment horizontal="right" vertical="top" wrapText="1"/>
    </xf>
    <xf numFmtId="181" fontId="39" fillId="0" borderId="0" xfId="0" applyNumberFormat="1" applyFont="1" applyFill="1" applyBorder="1" applyAlignment="1">
      <alignment vertical="top" wrapText="1"/>
    </xf>
    <xf numFmtId="0" fontId="39" fillId="0" borderId="50" xfId="76" applyFont="1" applyFill="1" applyBorder="1" applyAlignment="1">
      <alignment horizontal="center"/>
      <protection/>
    </xf>
    <xf numFmtId="181" fontId="49" fillId="0" borderId="50" xfId="0" applyNumberFormat="1" applyFont="1" applyFill="1" applyBorder="1" applyAlignment="1" quotePrefix="1">
      <alignment horizontal="right" vertical="top" wrapText="1"/>
    </xf>
    <xf numFmtId="0" fontId="8" fillId="0" borderId="0" xfId="0" applyFont="1" applyAlignment="1">
      <alignment/>
    </xf>
    <xf numFmtId="0" fontId="5" fillId="0" borderId="78" xfId="0" applyFont="1" applyBorder="1" applyAlignment="1">
      <alignment/>
    </xf>
    <xf numFmtId="0" fontId="0" fillId="0" borderId="89" xfId="0" applyBorder="1" applyAlignment="1">
      <alignment/>
    </xf>
    <xf numFmtId="0" fontId="0" fillId="0" borderId="90" xfId="0" applyBorder="1" applyAlignment="1">
      <alignment/>
    </xf>
    <xf numFmtId="0" fontId="0" fillId="0" borderId="70" xfId="0" applyFont="1" applyBorder="1" applyAlignment="1">
      <alignment/>
    </xf>
    <xf numFmtId="8" fontId="0" fillId="0" borderId="90" xfId="0" applyNumberFormat="1" applyBorder="1" applyAlignment="1">
      <alignment/>
    </xf>
    <xf numFmtId="0" fontId="0" fillId="0" borderId="80" xfId="0" applyFont="1" applyBorder="1" applyAlignment="1">
      <alignment/>
    </xf>
    <xf numFmtId="8" fontId="0" fillId="0" borderId="91" xfId="0" applyNumberFormat="1" applyBorder="1" applyAlignment="1">
      <alignment/>
    </xf>
    <xf numFmtId="0" fontId="0" fillId="0" borderId="0" xfId="0" applyFont="1" applyBorder="1" applyAlignment="1" quotePrefix="1">
      <alignment/>
    </xf>
    <xf numFmtId="8" fontId="0" fillId="33" borderId="50" xfId="52" applyNumberFormat="1" applyFont="1" applyFill="1" applyBorder="1" applyAlignment="1" applyProtection="1">
      <alignment/>
      <protection/>
    </xf>
    <xf numFmtId="8" fontId="0" fillId="33" borderId="25" xfId="52" applyNumberFormat="1" applyFont="1" applyFill="1" applyBorder="1" applyAlignment="1" applyProtection="1">
      <alignment/>
      <protection/>
    </xf>
    <xf numFmtId="8" fontId="0" fillId="33" borderId="36" xfId="52" applyNumberFormat="1" applyFont="1" applyFill="1" applyBorder="1" applyAlignment="1" applyProtection="1">
      <alignment/>
      <protection/>
    </xf>
    <xf numFmtId="8" fontId="0" fillId="33" borderId="25" xfId="52" applyNumberFormat="1" applyFont="1" applyFill="1" applyBorder="1" applyAlignment="1">
      <alignment/>
    </xf>
    <xf numFmtId="0" fontId="0" fillId="39" borderId="0" xfId="74" applyFont="1" applyFill="1">
      <alignment/>
      <protection/>
    </xf>
    <xf numFmtId="0" fontId="5" fillId="39" borderId="0" xfId="74" applyFont="1" applyFill="1" applyAlignment="1">
      <alignment horizontal="center"/>
      <protection/>
    </xf>
    <xf numFmtId="6" fontId="0" fillId="0" borderId="0" xfId="74" applyNumberFormat="1" applyFont="1" applyFill="1" applyBorder="1">
      <alignment/>
      <protection/>
    </xf>
    <xf numFmtId="6" fontId="0" fillId="0" borderId="0" xfId="74" applyNumberFormat="1" applyFont="1" applyBorder="1">
      <alignment/>
      <protection/>
    </xf>
    <xf numFmtId="0" fontId="0" fillId="0" borderId="70" xfId="0" applyFont="1" applyBorder="1" applyAlignment="1">
      <alignment/>
    </xf>
    <xf numFmtId="170" fontId="0" fillId="0" borderId="0" xfId="52" applyFont="1" applyBorder="1" applyAlignment="1">
      <alignment/>
    </xf>
    <xf numFmtId="6" fontId="5" fillId="0" borderId="81" xfId="74" applyNumberFormat="1" applyFont="1" applyFill="1" applyBorder="1">
      <alignment/>
      <protection/>
    </xf>
    <xf numFmtId="6" fontId="5" fillId="0" borderId="81" xfId="74" applyNumberFormat="1" applyFont="1" applyBorder="1">
      <alignment/>
      <protection/>
    </xf>
    <xf numFmtId="0" fontId="0" fillId="0" borderId="13" xfId="74" applyFont="1" applyBorder="1" applyProtection="1">
      <alignment/>
      <protection/>
    </xf>
    <xf numFmtId="0" fontId="14" fillId="0" borderId="14" xfId="0" applyFont="1" applyBorder="1" applyAlignment="1">
      <alignment horizontal="center" wrapText="1"/>
    </xf>
    <xf numFmtId="170" fontId="0" fillId="0" borderId="14" xfId="52" applyFont="1" applyBorder="1" applyAlignment="1">
      <alignment/>
    </xf>
    <xf numFmtId="172" fontId="0" fillId="0" borderId="0" xfId="52" applyNumberForma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0" fillId="0" borderId="0" xfId="0" applyFont="1" applyFill="1" applyBorder="1" applyAlignment="1" applyProtection="1">
      <alignment/>
      <protection/>
    </xf>
    <xf numFmtId="0" fontId="19"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26" fillId="0" borderId="0" xfId="0" applyFont="1" applyFill="1" applyBorder="1" applyAlignment="1" applyProtection="1">
      <alignment horizontal="right" vertical="top" wrapText="1"/>
      <protection/>
    </xf>
    <xf numFmtId="0" fontId="30" fillId="0" borderId="0" xfId="0" applyFont="1" applyFill="1" applyBorder="1" applyAlignment="1" applyProtection="1">
      <alignment vertical="top" wrapText="1"/>
      <protection/>
    </xf>
    <xf numFmtId="0" fontId="11" fillId="0" borderId="0" xfId="0" applyFont="1" applyFill="1" applyBorder="1" applyAlignment="1" applyProtection="1">
      <alignment horizontal="center"/>
      <protection/>
    </xf>
    <xf numFmtId="0" fontId="19" fillId="0" borderId="0" xfId="0" applyFont="1" applyFill="1" applyBorder="1" applyAlignment="1" applyProtection="1">
      <alignment horizontal="left"/>
      <protection/>
    </xf>
    <xf numFmtId="0" fontId="0" fillId="0" borderId="0" xfId="0" applyFill="1" applyBorder="1" applyAlignment="1" applyProtection="1">
      <alignment vertical="top" wrapText="1"/>
      <protection/>
    </xf>
    <xf numFmtId="0" fontId="11"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left" vertical="top" wrapText="1"/>
      <protection/>
    </xf>
    <xf numFmtId="0" fontId="0" fillId="0" borderId="0" xfId="0" applyFill="1" applyBorder="1" applyAlignment="1" applyProtection="1">
      <alignment/>
      <protection/>
    </xf>
    <xf numFmtId="6" fontId="0" fillId="39" borderId="0" xfId="74" applyNumberFormat="1" applyFont="1" applyFill="1" applyBorder="1">
      <alignment/>
      <protection/>
    </xf>
    <xf numFmtId="15" fontId="12" fillId="0" borderId="0" xfId="0" applyNumberFormat="1" applyFont="1" applyBorder="1" applyAlignment="1" quotePrefix="1">
      <alignment/>
    </xf>
    <xf numFmtId="170" fontId="0" fillId="0" borderId="68" xfId="52" applyFont="1" applyBorder="1" applyAlignment="1" applyProtection="1">
      <alignment/>
      <protection locked="0"/>
    </xf>
    <xf numFmtId="171" fontId="0" fillId="0" borderId="68" xfId="42" applyFont="1" applyBorder="1" applyAlignment="1" applyProtection="1">
      <alignment/>
      <protection locked="0"/>
    </xf>
    <xf numFmtId="170" fontId="0" fillId="0" borderId="92" xfId="52" applyFont="1" applyBorder="1" applyAlignment="1" applyProtection="1">
      <alignment/>
      <protection locked="0"/>
    </xf>
    <xf numFmtId="0" fontId="36" fillId="0" borderId="0" xfId="0" applyFont="1" applyBorder="1" applyAlignment="1">
      <alignment horizontal="center"/>
    </xf>
    <xf numFmtId="0" fontId="34" fillId="0" borderId="14" xfId="0" applyFont="1" applyBorder="1" applyAlignment="1">
      <alignment horizontal="center"/>
    </xf>
    <xf numFmtId="0" fontId="34" fillId="0" borderId="0" xfId="0" applyFont="1" applyBorder="1" applyAlignment="1">
      <alignment horizontal="center"/>
    </xf>
    <xf numFmtId="0" fontId="34" fillId="0" borderId="13" xfId="0" applyFont="1" applyBorder="1" applyAlignment="1">
      <alignment horizontal="center"/>
    </xf>
    <xf numFmtId="0" fontId="35" fillId="0" borderId="14" xfId="0" applyFont="1" applyBorder="1" applyAlignment="1">
      <alignment horizontal="center"/>
    </xf>
    <xf numFmtId="0" fontId="35" fillId="0" borderId="0" xfId="0" applyFont="1" applyBorder="1" applyAlignment="1">
      <alignment horizontal="center"/>
    </xf>
    <xf numFmtId="0" fontId="35" fillId="0" borderId="13" xfId="0" applyFont="1" applyBorder="1" applyAlignment="1">
      <alignment horizontal="center"/>
    </xf>
    <xf numFmtId="0" fontId="33" fillId="0" borderId="0" xfId="0" applyFont="1" applyBorder="1" applyAlignment="1">
      <alignment horizontal="center"/>
    </xf>
    <xf numFmtId="0" fontId="41" fillId="39" borderId="0" xfId="42" applyNumberFormat="1" applyFont="1" applyFill="1" applyBorder="1" applyAlignment="1">
      <alignment horizontal="center" vertical="center" wrapText="1"/>
    </xf>
    <xf numFmtId="0" fontId="37" fillId="0" borderId="0" xfId="0" applyFont="1" applyBorder="1" applyAlignment="1">
      <alignment horizontal="center"/>
    </xf>
    <xf numFmtId="0" fontId="0" fillId="0" borderId="0" xfId="0" applyBorder="1" applyAlignment="1">
      <alignment horizontal="center"/>
    </xf>
    <xf numFmtId="20" fontId="8" fillId="0" borderId="92" xfId="0" applyNumberFormat="1" applyFont="1" applyFill="1" applyBorder="1" applyAlignment="1" applyProtection="1" quotePrefix="1">
      <alignment horizontal="right"/>
      <protection locked="0"/>
    </xf>
    <xf numFmtId="0" fontId="9" fillId="0" borderId="83" xfId="0" applyFont="1" applyBorder="1" applyAlignment="1" applyProtection="1">
      <alignment horizontal="right"/>
      <protection locked="0"/>
    </xf>
    <xf numFmtId="20" fontId="8" fillId="0" borderId="92" xfId="0" applyNumberFormat="1" applyFont="1" applyBorder="1" applyAlignment="1" applyProtection="1" quotePrefix="1">
      <alignment horizontal="right"/>
      <protection locked="0"/>
    </xf>
    <xf numFmtId="0" fontId="18" fillId="0" borderId="17"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18" fillId="0" borderId="15" xfId="0" applyFont="1" applyBorder="1" applyAlignment="1">
      <alignment horizontal="center"/>
    </xf>
    <xf numFmtId="0" fontId="18" fillId="0" borderId="10" xfId="0" applyFont="1" applyBorder="1" applyAlignment="1">
      <alignment horizontal="center"/>
    </xf>
    <xf numFmtId="0" fontId="18" fillId="0" borderId="16" xfId="0" applyFont="1" applyBorder="1" applyAlignment="1">
      <alignment horizontal="center"/>
    </xf>
    <xf numFmtId="0" fontId="5" fillId="0" borderId="0" xfId="0" applyFont="1" applyBorder="1" applyAlignment="1">
      <alignment horizontal="center" wrapText="1"/>
    </xf>
    <xf numFmtId="0" fontId="5" fillId="0" borderId="13" xfId="0" applyFont="1" applyBorder="1" applyAlignment="1">
      <alignment horizontal="center" wrapText="1"/>
    </xf>
    <xf numFmtId="0" fontId="8" fillId="0" borderId="0" xfId="0" applyFont="1" applyBorder="1" applyAlignment="1">
      <alignment horizontal="center"/>
    </xf>
    <xf numFmtId="0" fontId="0" fillId="0" borderId="92" xfId="0" applyBorder="1" applyAlignment="1" applyProtection="1">
      <alignment horizontal="left"/>
      <protection locked="0"/>
    </xf>
    <xf numFmtId="0" fontId="0" fillId="0" borderId="93" xfId="0" applyBorder="1" applyAlignment="1" applyProtection="1">
      <alignment horizontal="left"/>
      <protection locked="0"/>
    </xf>
    <xf numFmtId="0" fontId="0" fillId="0" borderId="94" xfId="0" applyBorder="1" applyAlignment="1" applyProtection="1">
      <alignment horizontal="left"/>
      <protection locked="0"/>
    </xf>
    <xf numFmtId="0" fontId="0" fillId="0" borderId="83" xfId="0" applyBorder="1" applyAlignment="1" applyProtection="1">
      <alignment horizontal="left"/>
      <protection locked="0"/>
    </xf>
    <xf numFmtId="0" fontId="5" fillId="0" borderId="0" xfId="0" applyFont="1" applyBorder="1" applyAlignment="1">
      <alignment wrapText="1"/>
    </xf>
    <xf numFmtId="0" fontId="5" fillId="0" borderId="95" xfId="0" applyFont="1" applyBorder="1" applyAlignment="1">
      <alignment wrapText="1"/>
    </xf>
    <xf numFmtId="176" fontId="9" fillId="0" borderId="92" xfId="0" applyNumberFormat="1" applyFont="1" applyBorder="1" applyAlignment="1" applyProtection="1">
      <alignment horizontal="right" vertical="center"/>
      <protection locked="0"/>
    </xf>
    <xf numFmtId="176" fontId="9" fillId="0" borderId="83" xfId="0" applyNumberFormat="1" applyFont="1" applyBorder="1" applyAlignment="1" applyProtection="1">
      <alignment horizontal="right" vertical="center"/>
      <protection locked="0"/>
    </xf>
    <xf numFmtId="0" fontId="0" fillId="0" borderId="9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83" xfId="0" applyBorder="1" applyAlignment="1" applyProtection="1">
      <alignment horizontal="center"/>
      <protection locked="0"/>
    </xf>
    <xf numFmtId="0" fontId="8" fillId="0" borderId="0" xfId="0" applyFont="1" applyBorder="1" applyAlignment="1">
      <alignment horizontal="left" vertical="center" wrapText="1"/>
    </xf>
    <xf numFmtId="0" fontId="0" fillId="0" borderId="92" xfId="0" applyFont="1" applyBorder="1" applyAlignment="1" applyProtection="1">
      <alignment horizontal="left"/>
      <protection locked="0"/>
    </xf>
    <xf numFmtId="0" fontId="12" fillId="0" borderId="92" xfId="0" applyFont="1" applyBorder="1" applyAlignment="1">
      <alignment horizontal="center"/>
    </xf>
    <xf numFmtId="0" fontId="0" fillId="0" borderId="83" xfId="0" applyBorder="1" applyAlignment="1">
      <alignment horizontal="center"/>
    </xf>
    <xf numFmtId="0" fontId="0" fillId="0" borderId="92" xfId="0" applyBorder="1" applyAlignment="1" applyProtection="1">
      <alignment horizontal="center" vertical="top"/>
      <protection locked="0"/>
    </xf>
    <xf numFmtId="0" fontId="0" fillId="0" borderId="93" xfId="0" applyBorder="1" applyAlignment="1" applyProtection="1">
      <alignment horizontal="center" vertical="top"/>
      <protection locked="0"/>
    </xf>
    <xf numFmtId="0" fontId="0" fillId="0" borderId="83" xfId="0" applyBorder="1" applyAlignment="1" applyProtection="1">
      <alignment horizontal="center" vertical="top"/>
      <protection locked="0"/>
    </xf>
    <xf numFmtId="0" fontId="9" fillId="0" borderId="92" xfId="0" applyFont="1" applyBorder="1" applyAlignment="1" applyProtection="1">
      <alignment horizontal="right"/>
      <protection locked="0"/>
    </xf>
    <xf numFmtId="0" fontId="9" fillId="0" borderId="83" xfId="0" applyFont="1" applyBorder="1" applyAlignment="1" applyProtection="1">
      <alignment horizontal="right"/>
      <protection locked="0"/>
    </xf>
    <xf numFmtId="0" fontId="8" fillId="0" borderId="0" xfId="0" applyFont="1" applyBorder="1" applyAlignment="1">
      <alignment horizontal="left" vertical="top" wrapText="1"/>
    </xf>
    <xf numFmtId="0" fontId="12" fillId="0" borderId="0"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0" xfId="0" applyFont="1" applyBorder="1" applyAlignment="1">
      <alignment horizontal="left" vertical="top" wrapText="1"/>
    </xf>
    <xf numFmtId="0" fontId="12" fillId="0" borderId="83" xfId="0" applyFont="1" applyBorder="1" applyAlignment="1">
      <alignment horizontal="center"/>
    </xf>
    <xf numFmtId="170" fontId="0" fillId="0" borderId="92" xfId="52" applyFont="1" applyBorder="1" applyAlignment="1" applyProtection="1">
      <alignment horizontal="center"/>
      <protection locked="0"/>
    </xf>
    <xf numFmtId="170" fontId="0" fillId="0" borderId="83" xfId="52" applyFont="1" applyBorder="1" applyAlignment="1" applyProtection="1">
      <alignment horizontal="center"/>
      <protection locked="0"/>
    </xf>
    <xf numFmtId="0" fontId="0" fillId="0" borderId="92" xfId="0" applyFont="1" applyBorder="1" applyAlignment="1" applyProtection="1">
      <alignment horizontal="center" vertical="top"/>
      <protection locked="0"/>
    </xf>
    <xf numFmtId="0" fontId="0" fillId="0" borderId="93" xfId="0" applyFont="1" applyBorder="1" applyAlignment="1" applyProtection="1">
      <alignment horizontal="center" vertical="top"/>
      <protection locked="0"/>
    </xf>
    <xf numFmtId="0" fontId="0" fillId="0" borderId="83" xfId="0" applyFont="1" applyBorder="1" applyAlignment="1" applyProtection="1">
      <alignment horizontal="center" vertical="top"/>
      <protection locked="0"/>
    </xf>
    <xf numFmtId="170" fontId="0" fillId="33" borderId="46" xfId="52" applyFont="1" applyFill="1" applyBorder="1" applyAlignment="1" applyProtection="1">
      <alignment horizontal="center"/>
      <protection/>
    </xf>
    <xf numFmtId="170" fontId="0" fillId="33" borderId="47" xfId="52" applyFont="1" applyFill="1" applyBorder="1" applyAlignment="1" applyProtection="1">
      <alignment horizontal="center"/>
      <protection/>
    </xf>
    <xf numFmtId="171" fontId="0" fillId="0" borderId="46" xfId="42" applyFill="1" applyBorder="1" applyAlignment="1" applyProtection="1">
      <alignment horizontal="center"/>
      <protection locked="0"/>
    </xf>
    <xf numFmtId="171" fontId="0" fillId="0" borderId="47" xfId="42" applyFill="1" applyBorder="1" applyAlignment="1" applyProtection="1">
      <alignment horizontal="center"/>
      <protection locked="0"/>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12" fillId="0" borderId="46" xfId="0" applyFont="1" applyBorder="1" applyAlignment="1" applyProtection="1">
      <alignment horizontal="center"/>
      <protection locked="0"/>
    </xf>
    <xf numFmtId="0" fontId="12" fillId="0" borderId="48" xfId="0" applyFont="1" applyBorder="1" applyAlignment="1" applyProtection="1">
      <alignment horizontal="center"/>
      <protection locked="0"/>
    </xf>
    <xf numFmtId="0" fontId="12" fillId="0" borderId="47" xfId="0" applyFont="1" applyBorder="1" applyAlignment="1" applyProtection="1">
      <alignment horizontal="center"/>
      <protection locked="0"/>
    </xf>
    <xf numFmtId="0" fontId="8" fillId="0" borderId="10" xfId="0" applyFont="1" applyBorder="1" applyAlignment="1">
      <alignment horizontal="left" vertical="top" wrapText="1"/>
    </xf>
    <xf numFmtId="0" fontId="18" fillId="0" borderId="17"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5" xfId="0" applyFont="1" applyBorder="1" applyAlignment="1">
      <alignment horizontal="center" vertical="center"/>
    </xf>
    <xf numFmtId="0" fontId="18" fillId="0" borderId="10" xfId="0" applyFont="1" applyBorder="1" applyAlignment="1">
      <alignment horizontal="center" vertical="center"/>
    </xf>
    <xf numFmtId="0" fontId="18" fillId="0" borderId="16" xfId="0" applyFont="1" applyBorder="1" applyAlignment="1">
      <alignment horizontal="center" vertical="center"/>
    </xf>
    <xf numFmtId="0" fontId="5" fillId="0" borderId="14"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0" xfId="0" applyBorder="1" applyAlignment="1">
      <alignment horizontal="left"/>
    </xf>
    <xf numFmtId="0" fontId="22" fillId="0" borderId="0" xfId="0" applyFont="1" applyBorder="1" applyAlignment="1">
      <alignment horizontal="center" vertical="top"/>
    </xf>
    <xf numFmtId="0" fontId="7" fillId="36" borderId="17" xfId="0" applyFont="1" applyFill="1" applyBorder="1" applyAlignment="1" applyProtection="1">
      <alignment horizontal="left" vertical="center"/>
      <protection/>
    </xf>
    <xf numFmtId="0" fontId="7" fillId="36" borderId="12" xfId="0" applyFont="1" applyFill="1" applyBorder="1" applyAlignment="1" applyProtection="1">
      <alignment horizontal="left" vertical="center"/>
      <protection/>
    </xf>
    <xf numFmtId="0" fontId="18" fillId="0" borderId="11" xfId="0" applyFont="1" applyBorder="1" applyAlignment="1" applyProtection="1">
      <alignment horizontal="center"/>
      <protection/>
    </xf>
    <xf numFmtId="0" fontId="18" fillId="0" borderId="10" xfId="0" applyFont="1" applyBorder="1" applyAlignment="1" applyProtection="1">
      <alignment horizontal="center"/>
      <protection/>
    </xf>
    <xf numFmtId="0" fontId="0" fillId="0" borderId="13" xfId="74" applyFont="1" applyBorder="1" applyAlignment="1" applyProtection="1">
      <alignment horizontal="left" vertical="top" wrapText="1"/>
      <protection/>
    </xf>
    <xf numFmtId="0" fontId="0" fillId="0" borderId="92" xfId="0" applyFill="1" applyBorder="1" applyAlignment="1" applyProtection="1">
      <alignment horizontal="center" vertical="top"/>
      <protection locked="0"/>
    </xf>
    <xf numFmtId="0" fontId="0" fillId="0" borderId="93" xfId="0" applyFill="1" applyBorder="1" applyAlignment="1" applyProtection="1">
      <alignment horizontal="center" vertical="top"/>
      <protection locked="0"/>
    </xf>
    <xf numFmtId="0" fontId="0" fillId="0" borderId="83" xfId="0" applyFill="1" applyBorder="1" applyAlignment="1" applyProtection="1">
      <alignment horizontal="center" vertical="top"/>
      <protection locked="0"/>
    </xf>
    <xf numFmtId="0" fontId="0" fillId="0" borderId="92" xfId="0" applyFill="1" applyBorder="1" applyAlignment="1" applyProtection="1">
      <alignment horizontal="center"/>
      <protection locked="0"/>
    </xf>
    <xf numFmtId="0" fontId="0" fillId="0" borderId="93" xfId="0" applyFill="1" applyBorder="1" applyAlignment="1" applyProtection="1">
      <alignment horizontal="center"/>
      <protection locked="0"/>
    </xf>
    <xf numFmtId="0" fontId="0" fillId="0" borderId="83" xfId="0" applyFill="1" applyBorder="1" applyAlignment="1" applyProtection="1">
      <alignment horizontal="center"/>
      <protection locked="0"/>
    </xf>
    <xf numFmtId="0" fontId="5" fillId="0" borderId="0" xfId="0" applyFont="1" applyFill="1"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18" fillId="0" borderId="14" xfId="0" applyFont="1" applyBorder="1" applyAlignment="1">
      <alignment horizontal="center"/>
    </xf>
    <xf numFmtId="0" fontId="18" fillId="0" borderId="0" xfId="0" applyFont="1" applyBorder="1" applyAlignment="1">
      <alignment horizontal="center"/>
    </xf>
    <xf numFmtId="0" fontId="18" fillId="0" borderId="13" xfId="0" applyFont="1" applyBorder="1" applyAlignment="1">
      <alignment horizont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Currency 10" xfId="54"/>
    <cellStyle name="Currency 11" xfId="55"/>
    <cellStyle name="Currency 12" xfId="56"/>
    <cellStyle name="Currency 2" xfId="57"/>
    <cellStyle name="Currency 3" xfId="58"/>
    <cellStyle name="Currency 4" xfId="59"/>
    <cellStyle name="Currency 5" xfId="60"/>
    <cellStyle name="Currency 6" xfId="61"/>
    <cellStyle name="Currency 7" xfId="62"/>
    <cellStyle name="Currency 8" xfId="63"/>
    <cellStyle name="Currency 9" xfId="64"/>
    <cellStyle name="Explanatory Text" xfId="65"/>
    <cellStyle name="Good" xfId="66"/>
    <cellStyle name="Heading 1" xfId="67"/>
    <cellStyle name="Heading 2" xfId="68"/>
    <cellStyle name="Heading 3" xfId="69"/>
    <cellStyle name="Heading 4" xfId="70"/>
    <cellStyle name="Input" xfId="71"/>
    <cellStyle name="Linked Cell" xfId="72"/>
    <cellStyle name="Neutral" xfId="73"/>
    <cellStyle name="Normal 2" xfId="74"/>
    <cellStyle name="Normal_References" xfId="75"/>
    <cellStyle name="Normal_Sheet1" xfId="76"/>
    <cellStyle name="Note" xfId="77"/>
    <cellStyle name="Output" xfId="78"/>
    <cellStyle name="Percent" xfId="79"/>
    <cellStyle name="Percent 2" xfId="80"/>
    <cellStyle name="Title" xfId="81"/>
    <cellStyle name="Total" xfId="82"/>
    <cellStyle name="Warning Text" xfId="83"/>
  </cellStyles>
  <dxfs count="4">
    <dxf>
      <font>
        <color indexed="9"/>
      </font>
      <fill>
        <patternFill>
          <bgColor indexed="10"/>
        </patternFill>
      </fill>
    </dxf>
    <dxf>
      <font>
        <b val="0"/>
        <i val="0"/>
        <color theme="0"/>
      </font>
      <fill>
        <patternFill>
          <bgColor rgb="FFFF0000"/>
        </patternFill>
      </fill>
    </dxf>
    <dxf>
      <font>
        <color indexed="9"/>
      </font>
      <fill>
        <patternFill>
          <bgColor indexed="10"/>
        </patternFill>
      </fill>
    </dxf>
    <dxf>
      <font>
        <b val="0"/>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3.emf" /><Relationship Id="rId3" Type="http://schemas.openxmlformats.org/officeDocument/2006/relationships/image" Target="../media/image9.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4.emf" /><Relationship Id="rId7" Type="http://schemas.openxmlformats.org/officeDocument/2006/relationships/image" Target="../media/image1.emf" /><Relationship Id="rId8"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10.emf" /><Relationship Id="rId4"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4</xdr:row>
      <xdr:rowOff>0</xdr:rowOff>
    </xdr:from>
    <xdr:to>
      <xdr:col>6</xdr:col>
      <xdr:colOff>95250</xdr:colOff>
      <xdr:row>9</xdr:row>
      <xdr:rowOff>57150</xdr:rowOff>
    </xdr:to>
    <xdr:pic>
      <xdr:nvPicPr>
        <xdr:cNvPr id="1" name="Picture 3" descr="BCMB_Logo_FINAL.jpg"/>
        <xdr:cNvPicPr preferRelativeResize="1">
          <a:picLocks noChangeAspect="1"/>
        </xdr:cNvPicPr>
      </xdr:nvPicPr>
      <xdr:blipFill>
        <a:blip r:embed="rId1"/>
        <a:stretch>
          <a:fillRect/>
        </a:stretch>
      </xdr:blipFill>
      <xdr:spPr>
        <a:xfrm>
          <a:off x="323850" y="647700"/>
          <a:ext cx="3429000" cy="866775"/>
        </a:xfrm>
        <a:prstGeom prst="rect">
          <a:avLst/>
        </a:prstGeom>
        <a:noFill/>
        <a:ln w="9525" cmpd="sng">
          <a:noFill/>
        </a:ln>
      </xdr:spPr>
    </xdr:pic>
    <xdr:clientData/>
  </xdr:twoCellAnchor>
  <xdr:twoCellAnchor>
    <xdr:from>
      <xdr:col>6</xdr:col>
      <xdr:colOff>304800</xdr:colOff>
      <xdr:row>5</xdr:row>
      <xdr:rowOff>38100</xdr:rowOff>
    </xdr:from>
    <xdr:to>
      <xdr:col>9</xdr:col>
      <xdr:colOff>9525</xdr:colOff>
      <xdr:row>8</xdr:row>
      <xdr:rowOff>57150</xdr:rowOff>
    </xdr:to>
    <xdr:pic>
      <xdr:nvPicPr>
        <xdr:cNvPr id="2" name="Picture 4"/>
        <xdr:cNvPicPr preferRelativeResize="1">
          <a:picLocks noChangeAspect="1"/>
        </xdr:cNvPicPr>
      </xdr:nvPicPr>
      <xdr:blipFill>
        <a:blip r:embed="rId2"/>
        <a:stretch>
          <a:fillRect/>
        </a:stretch>
      </xdr:blipFill>
      <xdr:spPr>
        <a:xfrm>
          <a:off x="3962400" y="847725"/>
          <a:ext cx="1581150" cy="504825"/>
        </a:xfrm>
        <a:prstGeom prst="rect">
          <a:avLst/>
        </a:prstGeom>
        <a:noFill/>
        <a:ln w="9525" cmpd="sng">
          <a:noFill/>
        </a:ln>
      </xdr:spPr>
    </xdr:pic>
    <xdr:clientData/>
  </xdr:twoCellAnchor>
  <xdr:oneCellAnchor>
    <xdr:from>
      <xdr:col>0</xdr:col>
      <xdr:colOff>0</xdr:colOff>
      <xdr:row>14</xdr:row>
      <xdr:rowOff>95250</xdr:rowOff>
    </xdr:from>
    <xdr:ext cx="6410325" cy="2238375"/>
    <xdr:sp>
      <xdr:nvSpPr>
        <xdr:cNvPr id="3" name="Rectangle 1"/>
        <xdr:cNvSpPr>
          <a:spLocks/>
        </xdr:cNvSpPr>
      </xdr:nvSpPr>
      <xdr:spPr>
        <a:xfrm rot="2374603">
          <a:off x="0" y="3143250"/>
          <a:ext cx="6410325" cy="2238375"/>
        </a:xfrm>
        <a:prstGeom prst="rect">
          <a:avLst/>
        </a:prstGeom>
        <a:noFill/>
        <a:ln w="9525" cmpd="sng">
          <a:noFill/>
        </a:ln>
      </xdr:spPr>
      <xdr:txBody>
        <a:bodyPr vertOverflow="clip" wrap="square">
          <a:spAutoFit/>
        </a:bodyPr>
        <a:p>
          <a:pPr algn="ctr">
            <a:defRPr/>
          </a:pPr>
          <a:r>
            <a:rPr lang="en-US" cap="none" sz="13800" b="1" i="0" u="none" baseline="0">
              <a:solidFill>
                <a:srgbClr val="000000"/>
              </a:solidFill>
            </a:rPr>
            <a:t>SAMPLE</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809625</xdr:colOff>
      <xdr:row>26</xdr:row>
      <xdr:rowOff>142875</xdr:rowOff>
    </xdr:from>
    <xdr:ext cx="6067425" cy="2190750"/>
    <xdr:sp>
      <xdr:nvSpPr>
        <xdr:cNvPr id="1" name="Rectangle 1"/>
        <xdr:cNvSpPr>
          <a:spLocks/>
        </xdr:cNvSpPr>
      </xdr:nvSpPr>
      <xdr:spPr>
        <a:xfrm rot="2374603">
          <a:off x="1609725" y="5381625"/>
          <a:ext cx="6067425" cy="2190750"/>
        </a:xfrm>
        <a:prstGeom prst="rect">
          <a:avLst/>
        </a:prstGeom>
        <a:noFill/>
        <a:ln w="9525" cmpd="sng">
          <a:noFill/>
        </a:ln>
      </xdr:spPr>
      <xdr:txBody>
        <a:bodyPr vertOverflow="clip" wrap="square">
          <a:spAutoFit/>
        </a:bodyPr>
        <a:p>
          <a:pPr algn="ctr">
            <a:defRPr/>
          </a:pPr>
          <a:r>
            <a:rPr lang="en-US" cap="none" sz="13800" b="1" i="0" u="none" baseline="0">
              <a:solidFill>
                <a:srgbClr val="000000"/>
              </a:solidFill>
            </a:rPr>
            <a:t>SAMPLE</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2190750</xdr:colOff>
      <xdr:row>21</xdr:row>
      <xdr:rowOff>57150</xdr:rowOff>
    </xdr:from>
    <xdr:ext cx="6115050" cy="2219325"/>
    <xdr:sp>
      <xdr:nvSpPr>
        <xdr:cNvPr id="1" name="Rectangle 1"/>
        <xdr:cNvSpPr>
          <a:spLocks/>
        </xdr:cNvSpPr>
      </xdr:nvSpPr>
      <xdr:spPr>
        <a:xfrm rot="2374603">
          <a:off x="3790950" y="4629150"/>
          <a:ext cx="6115050" cy="2219325"/>
        </a:xfrm>
        <a:prstGeom prst="rect">
          <a:avLst/>
        </a:prstGeom>
        <a:noFill/>
        <a:ln w="9525" cmpd="sng">
          <a:noFill/>
        </a:ln>
      </xdr:spPr>
      <xdr:txBody>
        <a:bodyPr vertOverflow="clip" wrap="square">
          <a:spAutoFit/>
        </a:bodyPr>
        <a:p>
          <a:pPr algn="ctr">
            <a:defRPr/>
          </a:pPr>
          <a:r>
            <a:rPr lang="en-US" cap="none" sz="13800" b="1" i="0" u="none" baseline="0">
              <a:solidFill>
                <a:srgbClr val="000000"/>
              </a:solidFill>
            </a:rPr>
            <a:t>SAMPLE</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781050</xdr:colOff>
      <xdr:row>15</xdr:row>
      <xdr:rowOff>57150</xdr:rowOff>
    </xdr:from>
    <xdr:ext cx="6048375" cy="2171700"/>
    <xdr:sp>
      <xdr:nvSpPr>
        <xdr:cNvPr id="1" name="Rectangle 1"/>
        <xdr:cNvSpPr>
          <a:spLocks/>
        </xdr:cNvSpPr>
      </xdr:nvSpPr>
      <xdr:spPr>
        <a:xfrm rot="2374603">
          <a:off x="4000500" y="2524125"/>
          <a:ext cx="6048375" cy="2171700"/>
        </a:xfrm>
        <a:prstGeom prst="rect">
          <a:avLst/>
        </a:prstGeom>
        <a:noFill/>
        <a:ln w="9525" cmpd="sng">
          <a:noFill/>
        </a:ln>
      </xdr:spPr>
      <xdr:txBody>
        <a:bodyPr vertOverflow="clip" wrap="square">
          <a:spAutoFit/>
        </a:bodyPr>
        <a:p>
          <a:pPr algn="ctr">
            <a:defRPr/>
          </a:pPr>
          <a:r>
            <a:rPr lang="en-US" cap="none" sz="13800" b="1" i="0" u="none" baseline="0">
              <a:solidFill>
                <a:srgbClr val="000000"/>
              </a:solidFill>
            </a:rPr>
            <a:t>SAMPLE</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885825</xdr:colOff>
      <xdr:row>12</xdr:row>
      <xdr:rowOff>95250</xdr:rowOff>
    </xdr:from>
    <xdr:ext cx="6067425" cy="2171700"/>
    <xdr:sp>
      <xdr:nvSpPr>
        <xdr:cNvPr id="1" name="Rectangle 1"/>
        <xdr:cNvSpPr>
          <a:spLocks/>
        </xdr:cNvSpPr>
      </xdr:nvSpPr>
      <xdr:spPr>
        <a:xfrm rot="2374603">
          <a:off x="4105275" y="2076450"/>
          <a:ext cx="6067425" cy="2171700"/>
        </a:xfrm>
        <a:prstGeom prst="rect">
          <a:avLst/>
        </a:prstGeom>
        <a:noFill/>
        <a:ln w="9525" cmpd="sng">
          <a:noFill/>
        </a:ln>
      </xdr:spPr>
      <xdr:txBody>
        <a:bodyPr vertOverflow="clip" wrap="square">
          <a:spAutoFit/>
        </a:bodyPr>
        <a:p>
          <a:pPr algn="ctr">
            <a:defRPr/>
          </a:pPr>
          <a:r>
            <a:rPr lang="en-US" cap="none" sz="13800" b="1" i="0" u="none" baseline="0">
              <a:solidFill>
                <a:srgbClr val="000000"/>
              </a:solidFill>
            </a:rPr>
            <a:t>SAMPLE</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419100</xdr:colOff>
      <xdr:row>14</xdr:row>
      <xdr:rowOff>0</xdr:rowOff>
    </xdr:from>
    <xdr:ext cx="6067425" cy="2181225"/>
    <xdr:sp>
      <xdr:nvSpPr>
        <xdr:cNvPr id="1" name="Rectangle 1"/>
        <xdr:cNvSpPr>
          <a:spLocks/>
        </xdr:cNvSpPr>
      </xdr:nvSpPr>
      <xdr:spPr>
        <a:xfrm rot="2374603">
          <a:off x="4562475" y="2305050"/>
          <a:ext cx="6067425" cy="2181225"/>
        </a:xfrm>
        <a:prstGeom prst="rect">
          <a:avLst/>
        </a:prstGeom>
        <a:noFill/>
        <a:ln w="9525" cmpd="sng">
          <a:noFill/>
        </a:ln>
      </xdr:spPr>
      <xdr:txBody>
        <a:bodyPr vertOverflow="clip" wrap="square">
          <a:spAutoFit/>
        </a:bodyPr>
        <a:p>
          <a:pPr algn="ctr">
            <a:defRPr/>
          </a:pPr>
          <a:r>
            <a:rPr lang="en-US" cap="none" sz="13800" b="1" i="0" u="none" baseline="0">
              <a:solidFill>
                <a:srgbClr val="000000"/>
              </a:solidFill>
            </a:rPr>
            <a:t>SAMPLE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333375</xdr:colOff>
      <xdr:row>33</xdr:row>
      <xdr:rowOff>57150</xdr:rowOff>
    </xdr:from>
    <xdr:to>
      <xdr:col>12</xdr:col>
      <xdr:colOff>400050</xdr:colOff>
      <xdr:row>34</xdr:row>
      <xdr:rowOff>47625</xdr:rowOff>
    </xdr:to>
    <xdr:pic>
      <xdr:nvPicPr>
        <xdr:cNvPr id="1" name="CheckBox5"/>
        <xdr:cNvPicPr preferRelativeResize="1">
          <a:picLocks noChangeAspect="1"/>
        </xdr:cNvPicPr>
      </xdr:nvPicPr>
      <xdr:blipFill>
        <a:blip r:embed="rId1"/>
        <a:stretch>
          <a:fillRect/>
        </a:stretch>
      </xdr:blipFill>
      <xdr:spPr>
        <a:xfrm>
          <a:off x="5848350" y="7810500"/>
          <a:ext cx="1295400" cy="247650"/>
        </a:xfrm>
        <a:prstGeom prst="rect">
          <a:avLst/>
        </a:prstGeom>
        <a:noFill/>
        <a:ln w="9525" cmpd="sng">
          <a:noFill/>
        </a:ln>
      </xdr:spPr>
    </xdr:pic>
    <xdr:clientData fLocksWithSheet="0"/>
  </xdr:twoCellAnchor>
  <xdr:twoCellAnchor editAs="oneCell">
    <xdr:from>
      <xdr:col>6</xdr:col>
      <xdr:colOff>0</xdr:colOff>
      <xdr:row>21</xdr:row>
      <xdr:rowOff>76200</xdr:rowOff>
    </xdr:from>
    <xdr:to>
      <xdr:col>6</xdr:col>
      <xdr:colOff>742950</xdr:colOff>
      <xdr:row>22</xdr:row>
      <xdr:rowOff>66675</xdr:rowOff>
    </xdr:to>
    <xdr:pic>
      <xdr:nvPicPr>
        <xdr:cNvPr id="2" name="CheckBox7"/>
        <xdr:cNvPicPr preferRelativeResize="1">
          <a:picLocks noChangeAspect="1"/>
        </xdr:cNvPicPr>
      </xdr:nvPicPr>
      <xdr:blipFill>
        <a:blip r:embed="rId2"/>
        <a:stretch>
          <a:fillRect/>
        </a:stretch>
      </xdr:blipFill>
      <xdr:spPr>
        <a:xfrm>
          <a:off x="2619375" y="4943475"/>
          <a:ext cx="742950" cy="400050"/>
        </a:xfrm>
        <a:prstGeom prst="rect">
          <a:avLst/>
        </a:prstGeom>
        <a:noFill/>
        <a:ln w="9525" cmpd="sng">
          <a:noFill/>
        </a:ln>
      </xdr:spPr>
    </xdr:pic>
    <xdr:clientData fLocksWithSheet="0"/>
  </xdr:twoCellAnchor>
  <xdr:twoCellAnchor editAs="oneCell">
    <xdr:from>
      <xdr:col>7</xdr:col>
      <xdr:colOff>0</xdr:colOff>
      <xdr:row>21</xdr:row>
      <xdr:rowOff>85725</xdr:rowOff>
    </xdr:from>
    <xdr:to>
      <xdr:col>8</xdr:col>
      <xdr:colOff>238125</xdr:colOff>
      <xdr:row>22</xdr:row>
      <xdr:rowOff>76200</xdr:rowOff>
    </xdr:to>
    <xdr:pic>
      <xdr:nvPicPr>
        <xdr:cNvPr id="3" name="CheckBox8"/>
        <xdr:cNvPicPr preferRelativeResize="1">
          <a:picLocks noChangeAspect="1"/>
        </xdr:cNvPicPr>
      </xdr:nvPicPr>
      <xdr:blipFill>
        <a:blip r:embed="rId3"/>
        <a:stretch>
          <a:fillRect/>
        </a:stretch>
      </xdr:blipFill>
      <xdr:spPr>
        <a:xfrm>
          <a:off x="3371850" y="4953000"/>
          <a:ext cx="990600" cy="400050"/>
        </a:xfrm>
        <a:prstGeom prst="rect">
          <a:avLst/>
        </a:prstGeom>
        <a:noFill/>
        <a:ln w="9525" cmpd="sng">
          <a:noFill/>
        </a:ln>
      </xdr:spPr>
    </xdr:pic>
    <xdr:clientData fLocksWithSheet="0"/>
  </xdr:twoCellAnchor>
  <xdr:twoCellAnchor editAs="oneCell">
    <xdr:from>
      <xdr:col>9</xdr:col>
      <xdr:colOff>0</xdr:colOff>
      <xdr:row>21</xdr:row>
      <xdr:rowOff>85725</xdr:rowOff>
    </xdr:from>
    <xdr:to>
      <xdr:col>10</xdr:col>
      <xdr:colOff>542925</xdr:colOff>
      <xdr:row>22</xdr:row>
      <xdr:rowOff>76200</xdr:rowOff>
    </xdr:to>
    <xdr:pic>
      <xdr:nvPicPr>
        <xdr:cNvPr id="4" name="CheckBox9"/>
        <xdr:cNvPicPr preferRelativeResize="1">
          <a:picLocks noChangeAspect="1"/>
        </xdr:cNvPicPr>
      </xdr:nvPicPr>
      <xdr:blipFill>
        <a:blip r:embed="rId4"/>
        <a:stretch>
          <a:fillRect/>
        </a:stretch>
      </xdr:blipFill>
      <xdr:spPr>
        <a:xfrm>
          <a:off x="4867275" y="4953000"/>
          <a:ext cx="1190625" cy="400050"/>
        </a:xfrm>
        <a:prstGeom prst="rect">
          <a:avLst/>
        </a:prstGeom>
        <a:noFill/>
        <a:ln w="9525" cmpd="sng">
          <a:noFill/>
        </a:ln>
      </xdr:spPr>
    </xdr:pic>
    <xdr:clientData fLocksWithSheet="0"/>
  </xdr:twoCellAnchor>
  <xdr:twoCellAnchor editAs="oneCell">
    <xdr:from>
      <xdr:col>9</xdr:col>
      <xdr:colOff>0</xdr:colOff>
      <xdr:row>22</xdr:row>
      <xdr:rowOff>85725</xdr:rowOff>
    </xdr:from>
    <xdr:to>
      <xdr:col>10</xdr:col>
      <xdr:colOff>361950</xdr:colOff>
      <xdr:row>24</xdr:row>
      <xdr:rowOff>9525</xdr:rowOff>
    </xdr:to>
    <xdr:pic>
      <xdr:nvPicPr>
        <xdr:cNvPr id="5" name="CheckBox2"/>
        <xdr:cNvPicPr preferRelativeResize="1">
          <a:picLocks noChangeAspect="1"/>
        </xdr:cNvPicPr>
      </xdr:nvPicPr>
      <xdr:blipFill>
        <a:blip r:embed="rId5"/>
        <a:stretch>
          <a:fillRect/>
        </a:stretch>
      </xdr:blipFill>
      <xdr:spPr>
        <a:xfrm>
          <a:off x="4867275" y="5362575"/>
          <a:ext cx="1009650" cy="304800"/>
        </a:xfrm>
        <a:prstGeom prst="rect">
          <a:avLst/>
        </a:prstGeom>
        <a:noFill/>
        <a:ln w="9525" cmpd="sng">
          <a:noFill/>
        </a:ln>
      </xdr:spPr>
    </xdr:pic>
    <xdr:clientData fLocksWithSheet="0"/>
  </xdr:twoCellAnchor>
  <xdr:twoCellAnchor editAs="oneCell">
    <xdr:from>
      <xdr:col>4</xdr:col>
      <xdr:colOff>314325</xdr:colOff>
      <xdr:row>25</xdr:row>
      <xdr:rowOff>76200</xdr:rowOff>
    </xdr:from>
    <xdr:to>
      <xdr:col>6</xdr:col>
      <xdr:colOff>66675</xdr:colOff>
      <xdr:row>25</xdr:row>
      <xdr:rowOff>390525</xdr:rowOff>
    </xdr:to>
    <xdr:pic>
      <xdr:nvPicPr>
        <xdr:cNvPr id="6" name="CheckBoxForProfit"/>
        <xdr:cNvPicPr preferRelativeResize="1">
          <a:picLocks noChangeAspect="1"/>
        </xdr:cNvPicPr>
      </xdr:nvPicPr>
      <xdr:blipFill>
        <a:blip r:embed="rId6"/>
        <a:stretch>
          <a:fillRect/>
        </a:stretch>
      </xdr:blipFill>
      <xdr:spPr>
        <a:xfrm>
          <a:off x="1743075" y="5848350"/>
          <a:ext cx="942975" cy="314325"/>
        </a:xfrm>
        <a:prstGeom prst="rect">
          <a:avLst/>
        </a:prstGeom>
        <a:noFill/>
        <a:ln w="9525" cmpd="sng">
          <a:noFill/>
        </a:ln>
      </xdr:spPr>
    </xdr:pic>
    <xdr:clientData fLocksWithSheet="0"/>
  </xdr:twoCellAnchor>
  <xdr:twoCellAnchor editAs="oneCell">
    <xdr:from>
      <xdr:col>7</xdr:col>
      <xdr:colOff>0</xdr:colOff>
      <xdr:row>25</xdr:row>
      <xdr:rowOff>66675</xdr:rowOff>
    </xdr:from>
    <xdr:to>
      <xdr:col>8</xdr:col>
      <xdr:colOff>571500</xdr:colOff>
      <xdr:row>25</xdr:row>
      <xdr:rowOff>409575</xdr:rowOff>
    </xdr:to>
    <xdr:pic>
      <xdr:nvPicPr>
        <xdr:cNvPr id="7" name="CheckBoxNotForProfit"/>
        <xdr:cNvPicPr preferRelativeResize="1">
          <a:picLocks noChangeAspect="1"/>
        </xdr:cNvPicPr>
      </xdr:nvPicPr>
      <xdr:blipFill>
        <a:blip r:embed="rId7"/>
        <a:stretch>
          <a:fillRect/>
        </a:stretch>
      </xdr:blipFill>
      <xdr:spPr>
        <a:xfrm>
          <a:off x="3371850" y="5838825"/>
          <a:ext cx="1323975" cy="342900"/>
        </a:xfrm>
        <a:prstGeom prst="rect">
          <a:avLst/>
        </a:prstGeom>
        <a:noFill/>
        <a:ln w="9525" cmpd="sng">
          <a:noFill/>
        </a:ln>
      </xdr:spPr>
    </xdr:pic>
    <xdr:clientData fLocksWithSheet="0"/>
  </xdr:twoCellAnchor>
  <xdr:twoCellAnchor editAs="oneCell">
    <xdr:from>
      <xdr:col>10</xdr:col>
      <xdr:colOff>352425</xdr:colOff>
      <xdr:row>39</xdr:row>
      <xdr:rowOff>466725</xdr:rowOff>
    </xdr:from>
    <xdr:to>
      <xdr:col>13</xdr:col>
      <xdr:colOff>352425</xdr:colOff>
      <xdr:row>41</xdr:row>
      <xdr:rowOff>19050</xdr:rowOff>
    </xdr:to>
    <xdr:pic>
      <xdr:nvPicPr>
        <xdr:cNvPr id="8" name="CheckBoxSameHours"/>
        <xdr:cNvPicPr preferRelativeResize="1">
          <a:picLocks noChangeAspect="1"/>
        </xdr:cNvPicPr>
      </xdr:nvPicPr>
      <xdr:blipFill>
        <a:blip r:embed="rId8"/>
        <a:stretch>
          <a:fillRect/>
        </a:stretch>
      </xdr:blipFill>
      <xdr:spPr>
        <a:xfrm>
          <a:off x="5867400" y="9734550"/>
          <a:ext cx="1809750" cy="276225"/>
        </a:xfrm>
        <a:prstGeom prst="rect">
          <a:avLst/>
        </a:prstGeom>
        <a:noFill/>
        <a:ln w="9525" cmpd="sng">
          <a:noFill/>
        </a:ln>
      </xdr:spPr>
    </xdr:pic>
    <xdr:clientData fLocksWithSheet="0"/>
  </xdr:twoCellAnchor>
  <xdr:oneCellAnchor>
    <xdr:from>
      <xdr:col>3</xdr:col>
      <xdr:colOff>152400</xdr:colOff>
      <xdr:row>19</xdr:row>
      <xdr:rowOff>19050</xdr:rowOff>
    </xdr:from>
    <xdr:ext cx="6143625" cy="2295525"/>
    <xdr:sp>
      <xdr:nvSpPr>
        <xdr:cNvPr id="9" name="Rectangle 9"/>
        <xdr:cNvSpPr>
          <a:spLocks/>
        </xdr:cNvSpPr>
      </xdr:nvSpPr>
      <xdr:spPr>
        <a:xfrm rot="2374603">
          <a:off x="666750" y="4495800"/>
          <a:ext cx="6143625" cy="2295525"/>
        </a:xfrm>
        <a:prstGeom prst="rect">
          <a:avLst/>
        </a:prstGeom>
        <a:noFill/>
        <a:ln w="9525" cmpd="sng">
          <a:noFill/>
        </a:ln>
      </xdr:spPr>
      <xdr:txBody>
        <a:bodyPr vertOverflow="clip" wrap="square">
          <a:spAutoFit/>
        </a:bodyPr>
        <a:p>
          <a:pPr algn="ctr">
            <a:defRPr/>
          </a:pPr>
          <a:r>
            <a:rPr lang="en-US" cap="none" sz="13800" b="1" i="0" u="none" baseline="0">
              <a:solidFill>
                <a:srgbClr val="000000"/>
              </a:solidFill>
            </a:rPr>
            <a:t>SAMPLE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127</xdr:row>
      <xdr:rowOff>0</xdr:rowOff>
    </xdr:from>
    <xdr:to>
      <xdr:col>3</xdr:col>
      <xdr:colOff>142875</xdr:colOff>
      <xdr:row>128</xdr:row>
      <xdr:rowOff>57150</xdr:rowOff>
    </xdr:to>
    <xdr:pic>
      <xdr:nvPicPr>
        <xdr:cNvPr id="1" name="CmdAddRow"/>
        <xdr:cNvPicPr preferRelativeResize="1">
          <a:picLocks noChangeAspect="1"/>
        </xdr:cNvPicPr>
      </xdr:nvPicPr>
      <xdr:blipFill>
        <a:blip r:embed="rId1"/>
        <a:stretch>
          <a:fillRect/>
        </a:stretch>
      </xdr:blipFill>
      <xdr:spPr>
        <a:xfrm>
          <a:off x="209550" y="7315200"/>
          <a:ext cx="552450" cy="228600"/>
        </a:xfrm>
        <a:prstGeom prst="rect">
          <a:avLst/>
        </a:prstGeom>
        <a:noFill/>
        <a:ln w="9525" cmpd="sng">
          <a:noFill/>
        </a:ln>
      </xdr:spPr>
    </xdr:pic>
    <xdr:clientData/>
  </xdr:twoCellAnchor>
  <xdr:oneCellAnchor>
    <xdr:from>
      <xdr:col>3</xdr:col>
      <xdr:colOff>428625</xdr:colOff>
      <xdr:row>13</xdr:row>
      <xdr:rowOff>47625</xdr:rowOff>
    </xdr:from>
    <xdr:ext cx="6057900" cy="2219325"/>
    <xdr:sp>
      <xdr:nvSpPr>
        <xdr:cNvPr id="2" name="Rectangle 2"/>
        <xdr:cNvSpPr>
          <a:spLocks/>
        </xdr:cNvSpPr>
      </xdr:nvSpPr>
      <xdr:spPr>
        <a:xfrm rot="2374603">
          <a:off x="1047750" y="3667125"/>
          <a:ext cx="6057900" cy="2219325"/>
        </a:xfrm>
        <a:prstGeom prst="rect">
          <a:avLst/>
        </a:prstGeom>
        <a:noFill/>
        <a:ln w="9525" cmpd="sng">
          <a:noFill/>
        </a:ln>
      </xdr:spPr>
      <xdr:txBody>
        <a:bodyPr vertOverflow="clip" wrap="square">
          <a:spAutoFit/>
        </a:bodyPr>
        <a:p>
          <a:pPr algn="ctr">
            <a:defRPr/>
          </a:pPr>
          <a:r>
            <a:rPr lang="en-US" cap="none" sz="13800" b="1" i="0" u="none" baseline="0">
              <a:solidFill>
                <a:srgbClr val="000000"/>
              </a:solidFill>
            </a:rPr>
            <a:t>SAMPLE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29</xdr:row>
      <xdr:rowOff>142875</xdr:rowOff>
    </xdr:from>
    <xdr:to>
      <xdr:col>8</xdr:col>
      <xdr:colOff>142875</xdr:colOff>
      <xdr:row>30</xdr:row>
      <xdr:rowOff>85725</xdr:rowOff>
    </xdr:to>
    <xdr:sp>
      <xdr:nvSpPr>
        <xdr:cNvPr id="1" name="Line 1"/>
        <xdr:cNvSpPr>
          <a:spLocks/>
        </xdr:cNvSpPr>
      </xdr:nvSpPr>
      <xdr:spPr>
        <a:xfrm flipH="1">
          <a:off x="3533775" y="7115175"/>
          <a:ext cx="6953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27</xdr:row>
      <xdr:rowOff>161925</xdr:rowOff>
    </xdr:from>
    <xdr:to>
      <xdr:col>10</xdr:col>
      <xdr:colOff>647700</xdr:colOff>
      <xdr:row>31</xdr:row>
      <xdr:rowOff>95250</xdr:rowOff>
    </xdr:to>
    <xdr:sp>
      <xdr:nvSpPr>
        <xdr:cNvPr id="2" name="Rectangle 2"/>
        <xdr:cNvSpPr>
          <a:spLocks/>
        </xdr:cNvSpPr>
      </xdr:nvSpPr>
      <xdr:spPr>
        <a:xfrm>
          <a:off x="4248150" y="6753225"/>
          <a:ext cx="2238375" cy="6953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8</xdr:row>
      <xdr:rowOff>0</xdr:rowOff>
    </xdr:from>
    <xdr:ext cx="6143625" cy="2266950"/>
    <xdr:sp>
      <xdr:nvSpPr>
        <xdr:cNvPr id="3" name="Rectangle 3"/>
        <xdr:cNvSpPr>
          <a:spLocks/>
        </xdr:cNvSpPr>
      </xdr:nvSpPr>
      <xdr:spPr>
        <a:xfrm rot="2374603">
          <a:off x="0" y="2352675"/>
          <a:ext cx="6143625" cy="2266950"/>
        </a:xfrm>
        <a:prstGeom prst="rect">
          <a:avLst/>
        </a:prstGeom>
        <a:noFill/>
        <a:ln w="9525" cmpd="sng">
          <a:noFill/>
        </a:ln>
      </xdr:spPr>
      <xdr:txBody>
        <a:bodyPr vertOverflow="clip" wrap="square">
          <a:spAutoFit/>
        </a:bodyPr>
        <a:p>
          <a:pPr algn="ctr">
            <a:defRPr/>
          </a:pPr>
          <a:r>
            <a:rPr lang="en-US" cap="none" sz="13800" b="1" i="0" u="none" baseline="0">
              <a:solidFill>
                <a:srgbClr val="000000"/>
              </a:solidFill>
            </a:rPr>
            <a:t>SAMPLE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476250</xdr:colOff>
      <xdr:row>33</xdr:row>
      <xdr:rowOff>38100</xdr:rowOff>
    </xdr:from>
    <xdr:to>
      <xdr:col>6</xdr:col>
      <xdr:colOff>561975</xdr:colOff>
      <xdr:row>34</xdr:row>
      <xdr:rowOff>85725</xdr:rowOff>
    </xdr:to>
    <xdr:pic>
      <xdr:nvPicPr>
        <xdr:cNvPr id="1" name="CBSoleProprietor"/>
        <xdr:cNvPicPr preferRelativeResize="1">
          <a:picLocks noChangeAspect="1"/>
        </xdr:cNvPicPr>
      </xdr:nvPicPr>
      <xdr:blipFill>
        <a:blip r:embed="rId1"/>
        <a:stretch>
          <a:fillRect/>
        </a:stretch>
      </xdr:blipFill>
      <xdr:spPr>
        <a:xfrm>
          <a:off x="1495425" y="8372475"/>
          <a:ext cx="1809750" cy="276225"/>
        </a:xfrm>
        <a:prstGeom prst="rect">
          <a:avLst/>
        </a:prstGeom>
        <a:noFill/>
        <a:ln w="1" cmpd="sng">
          <a:noFill/>
        </a:ln>
      </xdr:spPr>
    </xdr:pic>
    <xdr:clientData fLocksWithSheet="0"/>
  </xdr:twoCellAnchor>
  <xdr:twoCellAnchor editAs="oneCell">
    <xdr:from>
      <xdr:col>4</xdr:col>
      <xdr:colOff>466725</xdr:colOff>
      <xdr:row>34</xdr:row>
      <xdr:rowOff>28575</xdr:rowOff>
    </xdr:from>
    <xdr:to>
      <xdr:col>6</xdr:col>
      <xdr:colOff>581025</xdr:colOff>
      <xdr:row>35</xdr:row>
      <xdr:rowOff>57150</xdr:rowOff>
    </xdr:to>
    <xdr:pic>
      <xdr:nvPicPr>
        <xdr:cNvPr id="2" name="CheckBox2"/>
        <xdr:cNvPicPr preferRelativeResize="1">
          <a:picLocks noChangeAspect="1"/>
        </xdr:cNvPicPr>
      </xdr:nvPicPr>
      <xdr:blipFill>
        <a:blip r:embed="rId2"/>
        <a:stretch>
          <a:fillRect/>
        </a:stretch>
      </xdr:blipFill>
      <xdr:spPr>
        <a:xfrm>
          <a:off x="1485900" y="8591550"/>
          <a:ext cx="1838325" cy="257175"/>
        </a:xfrm>
        <a:prstGeom prst="rect">
          <a:avLst/>
        </a:prstGeom>
        <a:noFill/>
        <a:ln w="1" cmpd="sng">
          <a:noFill/>
        </a:ln>
      </xdr:spPr>
    </xdr:pic>
    <xdr:clientData fLocksWithSheet="0"/>
  </xdr:twoCellAnchor>
  <xdr:twoCellAnchor editAs="oneCell">
    <xdr:from>
      <xdr:col>4</xdr:col>
      <xdr:colOff>466725</xdr:colOff>
      <xdr:row>35</xdr:row>
      <xdr:rowOff>28575</xdr:rowOff>
    </xdr:from>
    <xdr:to>
      <xdr:col>6</xdr:col>
      <xdr:colOff>561975</xdr:colOff>
      <xdr:row>36</xdr:row>
      <xdr:rowOff>57150</xdr:rowOff>
    </xdr:to>
    <xdr:pic>
      <xdr:nvPicPr>
        <xdr:cNvPr id="3" name="CheckBox3"/>
        <xdr:cNvPicPr preferRelativeResize="1">
          <a:picLocks noChangeAspect="1"/>
        </xdr:cNvPicPr>
      </xdr:nvPicPr>
      <xdr:blipFill>
        <a:blip r:embed="rId3"/>
        <a:stretch>
          <a:fillRect/>
        </a:stretch>
      </xdr:blipFill>
      <xdr:spPr>
        <a:xfrm>
          <a:off x="1485900" y="8820150"/>
          <a:ext cx="1819275" cy="257175"/>
        </a:xfrm>
        <a:prstGeom prst="rect">
          <a:avLst/>
        </a:prstGeom>
        <a:noFill/>
        <a:ln w="1" cmpd="sng">
          <a:noFill/>
        </a:ln>
      </xdr:spPr>
    </xdr:pic>
    <xdr:clientData fLocksWithSheet="0"/>
  </xdr:twoCellAnchor>
  <xdr:twoCellAnchor editAs="oneCell">
    <xdr:from>
      <xdr:col>4</xdr:col>
      <xdr:colOff>466725</xdr:colOff>
      <xdr:row>36</xdr:row>
      <xdr:rowOff>28575</xdr:rowOff>
    </xdr:from>
    <xdr:to>
      <xdr:col>6</xdr:col>
      <xdr:colOff>581025</xdr:colOff>
      <xdr:row>37</xdr:row>
      <xdr:rowOff>57150</xdr:rowOff>
    </xdr:to>
    <xdr:pic>
      <xdr:nvPicPr>
        <xdr:cNvPr id="4" name="CheckBox4"/>
        <xdr:cNvPicPr preferRelativeResize="1">
          <a:picLocks noChangeAspect="1"/>
        </xdr:cNvPicPr>
      </xdr:nvPicPr>
      <xdr:blipFill>
        <a:blip r:embed="rId4"/>
        <a:stretch>
          <a:fillRect/>
        </a:stretch>
      </xdr:blipFill>
      <xdr:spPr>
        <a:xfrm>
          <a:off x="1485900" y="9048750"/>
          <a:ext cx="1838325" cy="257175"/>
        </a:xfrm>
        <a:prstGeom prst="rect">
          <a:avLst/>
        </a:prstGeom>
        <a:noFill/>
        <a:ln w="1" cmpd="sng">
          <a:noFill/>
        </a:ln>
      </xdr:spPr>
    </xdr:pic>
    <xdr:clientData fLocksWithSheet="0"/>
  </xdr:twoCellAnchor>
  <xdr:oneCellAnchor>
    <xdr:from>
      <xdr:col>5</xdr:col>
      <xdr:colOff>485775</xdr:colOff>
      <xdr:row>14</xdr:row>
      <xdr:rowOff>19050</xdr:rowOff>
    </xdr:from>
    <xdr:ext cx="6029325" cy="2190750"/>
    <xdr:sp>
      <xdr:nvSpPr>
        <xdr:cNvPr id="5" name="Rectangle 5"/>
        <xdr:cNvSpPr>
          <a:spLocks/>
        </xdr:cNvSpPr>
      </xdr:nvSpPr>
      <xdr:spPr>
        <a:xfrm rot="2374603">
          <a:off x="2247900" y="3781425"/>
          <a:ext cx="6029325" cy="2190750"/>
        </a:xfrm>
        <a:prstGeom prst="rect">
          <a:avLst/>
        </a:prstGeom>
        <a:noFill/>
        <a:ln w="9525" cmpd="sng">
          <a:noFill/>
        </a:ln>
      </xdr:spPr>
      <xdr:txBody>
        <a:bodyPr vertOverflow="clip" wrap="square">
          <a:spAutoFit/>
        </a:bodyPr>
        <a:p>
          <a:pPr algn="ctr">
            <a:defRPr/>
          </a:pPr>
          <a:r>
            <a:rPr lang="en-US" cap="none" sz="13800" b="1" i="0" u="none" baseline="0">
              <a:solidFill>
                <a:srgbClr val="000000"/>
              </a:solidFill>
            </a:rPr>
            <a:t>SAMPLE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561975</xdr:colOff>
      <xdr:row>12</xdr:row>
      <xdr:rowOff>228600</xdr:rowOff>
    </xdr:from>
    <xdr:ext cx="6076950" cy="2247900"/>
    <xdr:sp>
      <xdr:nvSpPr>
        <xdr:cNvPr id="1" name="Rectangle 1"/>
        <xdr:cNvSpPr>
          <a:spLocks/>
        </xdr:cNvSpPr>
      </xdr:nvSpPr>
      <xdr:spPr>
        <a:xfrm rot="2374603">
          <a:off x="1238250" y="3705225"/>
          <a:ext cx="6076950" cy="2247900"/>
        </a:xfrm>
        <a:prstGeom prst="rect">
          <a:avLst/>
        </a:prstGeom>
        <a:noFill/>
        <a:ln w="9525" cmpd="sng">
          <a:noFill/>
        </a:ln>
      </xdr:spPr>
      <xdr:txBody>
        <a:bodyPr vertOverflow="clip" wrap="square">
          <a:spAutoFit/>
        </a:bodyPr>
        <a:p>
          <a:pPr algn="ctr">
            <a:defRPr/>
          </a:pPr>
          <a:r>
            <a:rPr lang="en-US" cap="none" sz="13800" b="1" i="0" u="none" baseline="0">
              <a:solidFill>
                <a:srgbClr val="000000"/>
              </a:solidFill>
            </a:rPr>
            <a:t>SAMPLE</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76200</xdr:colOff>
      <xdr:row>12</xdr:row>
      <xdr:rowOff>123825</xdr:rowOff>
    </xdr:from>
    <xdr:ext cx="6124575" cy="2314575"/>
    <xdr:sp>
      <xdr:nvSpPr>
        <xdr:cNvPr id="1" name="Rectangle 1"/>
        <xdr:cNvSpPr>
          <a:spLocks/>
        </xdr:cNvSpPr>
      </xdr:nvSpPr>
      <xdr:spPr>
        <a:xfrm rot="2374603">
          <a:off x="581025" y="3495675"/>
          <a:ext cx="6124575" cy="2314575"/>
        </a:xfrm>
        <a:prstGeom prst="rect">
          <a:avLst/>
        </a:prstGeom>
        <a:noFill/>
        <a:ln w="9525" cmpd="sng">
          <a:noFill/>
        </a:ln>
      </xdr:spPr>
      <xdr:txBody>
        <a:bodyPr vertOverflow="clip" wrap="square">
          <a:spAutoFit/>
        </a:bodyPr>
        <a:p>
          <a:pPr algn="ctr">
            <a:defRPr/>
          </a:pPr>
          <a:r>
            <a:rPr lang="en-US" cap="none" sz="13800" b="1" i="0" u="none" baseline="0">
              <a:solidFill>
                <a:srgbClr val="000000"/>
              </a:solidFill>
            </a:rPr>
            <a:t>SAMPLE</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152400</xdr:colOff>
      <xdr:row>17</xdr:row>
      <xdr:rowOff>28575</xdr:rowOff>
    </xdr:from>
    <xdr:ext cx="6115050" cy="2352675"/>
    <xdr:sp>
      <xdr:nvSpPr>
        <xdr:cNvPr id="1" name="Rectangle 1"/>
        <xdr:cNvSpPr>
          <a:spLocks/>
        </xdr:cNvSpPr>
      </xdr:nvSpPr>
      <xdr:spPr>
        <a:xfrm rot="2374603">
          <a:off x="828675" y="4324350"/>
          <a:ext cx="6115050" cy="2352675"/>
        </a:xfrm>
        <a:prstGeom prst="rect">
          <a:avLst/>
        </a:prstGeom>
        <a:noFill/>
        <a:ln w="9525" cmpd="sng">
          <a:noFill/>
        </a:ln>
      </xdr:spPr>
      <xdr:txBody>
        <a:bodyPr vertOverflow="clip" wrap="square">
          <a:spAutoFit/>
        </a:bodyPr>
        <a:p>
          <a:pPr algn="ctr">
            <a:defRPr/>
          </a:pPr>
          <a:r>
            <a:rPr lang="en-US" cap="none" sz="13800" b="1" i="0" u="none" baseline="0">
              <a:solidFill>
                <a:srgbClr val="000000"/>
              </a:solidFill>
            </a:rPr>
            <a:t>SAMPLE</a:t>
          </a:r>
        </a:p>
      </xdr:txBody>
    </xdr:sp>
    <xdr:clientData/>
  </xdr:oneCellAnchor>
  <xdr:oneCellAnchor>
    <xdr:from>
      <xdr:col>2</xdr:col>
      <xdr:colOff>180975</xdr:colOff>
      <xdr:row>46</xdr:row>
      <xdr:rowOff>28575</xdr:rowOff>
    </xdr:from>
    <xdr:ext cx="6115050" cy="2352675"/>
    <xdr:sp>
      <xdr:nvSpPr>
        <xdr:cNvPr id="2" name="Rectangle 2"/>
        <xdr:cNvSpPr>
          <a:spLocks/>
        </xdr:cNvSpPr>
      </xdr:nvSpPr>
      <xdr:spPr>
        <a:xfrm rot="2374603">
          <a:off x="457200" y="12887325"/>
          <a:ext cx="6115050" cy="2352675"/>
        </a:xfrm>
        <a:prstGeom prst="rect">
          <a:avLst/>
        </a:prstGeom>
        <a:noFill/>
        <a:ln w="9525" cmpd="sng">
          <a:noFill/>
        </a:ln>
      </xdr:spPr>
      <xdr:txBody>
        <a:bodyPr vertOverflow="clip" wrap="square">
          <a:spAutoFit/>
        </a:bodyPr>
        <a:p>
          <a:pPr algn="ctr">
            <a:defRPr/>
          </a:pPr>
          <a:r>
            <a:rPr lang="en-US" cap="none" sz="13800" b="1" i="0" u="none" baseline="0">
              <a:solidFill>
                <a:srgbClr val="000000"/>
              </a:solidFill>
            </a:rPr>
            <a:t>SAMPLE</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85725</xdr:colOff>
      <xdr:row>7</xdr:row>
      <xdr:rowOff>209550</xdr:rowOff>
    </xdr:from>
    <xdr:ext cx="6115050" cy="2257425"/>
    <xdr:sp>
      <xdr:nvSpPr>
        <xdr:cNvPr id="1" name="Rectangle 1"/>
        <xdr:cNvSpPr>
          <a:spLocks/>
        </xdr:cNvSpPr>
      </xdr:nvSpPr>
      <xdr:spPr>
        <a:xfrm rot="2374603">
          <a:off x="723900" y="1790700"/>
          <a:ext cx="6115050" cy="2257425"/>
        </a:xfrm>
        <a:prstGeom prst="rect">
          <a:avLst/>
        </a:prstGeom>
        <a:noFill/>
        <a:ln w="9525" cmpd="sng">
          <a:noFill/>
        </a:ln>
      </xdr:spPr>
      <xdr:txBody>
        <a:bodyPr vertOverflow="clip" wrap="square">
          <a:spAutoFit/>
        </a:bodyPr>
        <a:p>
          <a:pPr algn="ctr">
            <a:defRPr/>
          </a:pPr>
          <a:r>
            <a:rPr lang="en-US" cap="none" sz="13800" b="1" i="0" u="none" baseline="0">
              <a:solidFill>
                <a:srgbClr val="000000"/>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48"/>
  <sheetViews>
    <sheetView showGridLines="0" tabSelected="1" workbookViewId="0" topLeftCell="A7">
      <selection activeCell="K15" sqref="K15"/>
    </sheetView>
  </sheetViews>
  <sheetFormatPr defaultColWidth="9.140625" defaultRowHeight="12.75"/>
  <cols>
    <col min="7" max="7" width="9.8515625" style="0" customWidth="1"/>
  </cols>
  <sheetData>
    <row r="1" spans="1:10" ht="12.75">
      <c r="A1" s="39"/>
      <c r="B1" s="6"/>
      <c r="C1" s="6"/>
      <c r="D1" s="6"/>
      <c r="E1" s="6"/>
      <c r="F1" s="6"/>
      <c r="G1" s="6"/>
      <c r="H1" s="6"/>
      <c r="I1" s="6"/>
      <c r="J1" s="7"/>
    </row>
    <row r="2" spans="1:11" ht="12.75">
      <c r="A2" s="9"/>
      <c r="B2" s="2"/>
      <c r="C2" s="2"/>
      <c r="D2" s="2"/>
      <c r="E2" s="2"/>
      <c r="F2" s="2"/>
      <c r="G2" s="2"/>
      <c r="H2" s="2"/>
      <c r="I2" s="2"/>
      <c r="J2" s="8"/>
      <c r="K2" s="2"/>
    </row>
    <row r="3" spans="1:11" ht="12.75">
      <c r="A3" s="9"/>
      <c r="B3" s="2"/>
      <c r="C3" s="2"/>
      <c r="D3" s="2"/>
      <c r="E3" s="2"/>
      <c r="F3" s="2"/>
      <c r="G3" s="2"/>
      <c r="H3" s="2"/>
      <c r="I3" s="2"/>
      <c r="J3" s="8"/>
      <c r="K3" s="2"/>
    </row>
    <row r="4" spans="1:11" ht="12.75">
      <c r="A4" s="9"/>
      <c r="B4" s="2"/>
      <c r="C4" s="2"/>
      <c r="D4" s="2"/>
      <c r="E4" s="2"/>
      <c r="F4" s="2"/>
      <c r="G4" s="2"/>
      <c r="H4" s="2"/>
      <c r="I4" s="2"/>
      <c r="J4" s="8"/>
      <c r="K4" s="2"/>
    </row>
    <row r="5" spans="1:11" ht="12.75">
      <c r="A5" s="9"/>
      <c r="B5" s="2"/>
      <c r="C5" s="2"/>
      <c r="D5" s="2"/>
      <c r="E5" s="2"/>
      <c r="F5" s="2"/>
      <c r="G5" s="2"/>
      <c r="H5" s="2"/>
      <c r="I5" s="2"/>
      <c r="J5" s="8"/>
      <c r="K5" s="2"/>
    </row>
    <row r="6" spans="1:11" ht="12.75">
      <c r="A6" s="9"/>
      <c r="B6" s="2"/>
      <c r="C6" s="2"/>
      <c r="D6" s="2"/>
      <c r="E6" s="2"/>
      <c r="F6" s="2"/>
      <c r="G6" s="2"/>
      <c r="H6" s="2"/>
      <c r="I6" s="2"/>
      <c r="J6" s="8"/>
      <c r="K6" s="2"/>
    </row>
    <row r="7" spans="1:11" ht="12.75">
      <c r="A7" s="9"/>
      <c r="B7" s="2"/>
      <c r="C7" s="2"/>
      <c r="D7" s="2"/>
      <c r="E7" s="2"/>
      <c r="F7" s="2"/>
      <c r="G7" s="2"/>
      <c r="H7" s="2"/>
      <c r="I7" s="2"/>
      <c r="J7" s="8"/>
      <c r="K7" s="2"/>
    </row>
    <row r="8" spans="1:11" ht="12.75">
      <c r="A8" s="9"/>
      <c r="B8" s="2"/>
      <c r="C8" s="2"/>
      <c r="D8" s="2"/>
      <c r="E8" s="2"/>
      <c r="F8" s="2"/>
      <c r="G8" s="2"/>
      <c r="H8" s="2"/>
      <c r="I8" s="2"/>
      <c r="J8" s="8"/>
      <c r="K8" s="2"/>
    </row>
    <row r="9" spans="1:11" ht="12.75">
      <c r="A9" s="9"/>
      <c r="B9" s="2"/>
      <c r="C9" s="2"/>
      <c r="D9" s="2"/>
      <c r="E9" s="2"/>
      <c r="F9" s="2"/>
      <c r="G9" s="2"/>
      <c r="H9" s="2"/>
      <c r="I9" s="2"/>
      <c r="J9" s="8"/>
      <c r="K9" s="2"/>
    </row>
    <row r="10" spans="1:11" ht="12.75">
      <c r="A10" s="9"/>
      <c r="B10" s="2"/>
      <c r="C10" s="2"/>
      <c r="D10" s="2"/>
      <c r="E10" s="2"/>
      <c r="F10" s="2"/>
      <c r="G10" s="2"/>
      <c r="H10" s="2"/>
      <c r="I10" s="2"/>
      <c r="J10" s="8"/>
      <c r="K10" s="2"/>
    </row>
    <row r="11" spans="1:11" ht="12.75">
      <c r="A11" s="9"/>
      <c r="B11" s="2"/>
      <c r="C11" s="2"/>
      <c r="D11" s="2"/>
      <c r="E11" s="2"/>
      <c r="F11" s="2"/>
      <c r="G11" s="2"/>
      <c r="H11" s="2"/>
      <c r="I11" s="2"/>
      <c r="J11" s="8"/>
      <c r="K11" s="2"/>
    </row>
    <row r="12" spans="1:11" ht="43.5">
      <c r="A12" s="9"/>
      <c r="B12" s="539" t="s">
        <v>92</v>
      </c>
      <c r="C12" s="539"/>
      <c r="D12" s="539"/>
      <c r="E12" s="539"/>
      <c r="F12" s="539"/>
      <c r="G12" s="539"/>
      <c r="H12" s="539"/>
      <c r="I12" s="539"/>
      <c r="J12" s="8"/>
      <c r="K12" s="2"/>
    </row>
    <row r="13" spans="1:11" ht="12.75">
      <c r="A13" s="9"/>
      <c r="B13" s="2"/>
      <c r="C13" s="2"/>
      <c r="D13" s="2"/>
      <c r="E13" s="2"/>
      <c r="F13" s="2"/>
      <c r="G13" s="2"/>
      <c r="H13" s="2"/>
      <c r="I13" s="2"/>
      <c r="J13" s="8"/>
      <c r="K13" s="2"/>
    </row>
    <row r="14" spans="1:11" ht="43.5">
      <c r="A14" s="9"/>
      <c r="B14" s="539" t="s">
        <v>100</v>
      </c>
      <c r="C14" s="539"/>
      <c r="D14" s="539"/>
      <c r="E14" s="539"/>
      <c r="F14" s="539"/>
      <c r="G14" s="539"/>
      <c r="H14" s="539"/>
      <c r="I14" s="539"/>
      <c r="J14" s="8"/>
      <c r="K14" s="2"/>
    </row>
    <row r="15" spans="1:11" ht="12.75">
      <c r="A15" s="9"/>
      <c r="B15" s="547">
        <f>T('1 - General Statistics'!G16)</f>
      </c>
      <c r="C15" s="547"/>
      <c r="D15" s="547"/>
      <c r="E15" s="547"/>
      <c r="F15" s="547"/>
      <c r="G15" s="547"/>
      <c r="H15" s="547"/>
      <c r="I15" s="547"/>
      <c r="J15" s="8"/>
      <c r="K15" s="2"/>
    </row>
    <row r="16" spans="1:11" ht="12.75">
      <c r="A16" s="9"/>
      <c r="B16" s="547"/>
      <c r="C16" s="547"/>
      <c r="D16" s="547"/>
      <c r="E16" s="547"/>
      <c r="F16" s="547"/>
      <c r="G16" s="547"/>
      <c r="H16" s="547"/>
      <c r="I16" s="547"/>
      <c r="J16" s="8"/>
      <c r="K16" s="2"/>
    </row>
    <row r="17" spans="1:11" ht="12.75">
      <c r="A17" s="9"/>
      <c r="B17" s="547"/>
      <c r="C17" s="547"/>
      <c r="D17" s="547"/>
      <c r="E17" s="547"/>
      <c r="F17" s="547"/>
      <c r="G17" s="547"/>
      <c r="H17" s="547"/>
      <c r="I17" s="547"/>
      <c r="J17" s="8"/>
      <c r="K17" s="2"/>
    </row>
    <row r="18" spans="1:11" ht="12.75">
      <c r="A18" s="9"/>
      <c r="B18" s="547"/>
      <c r="C18" s="547"/>
      <c r="D18" s="547"/>
      <c r="E18" s="547"/>
      <c r="F18" s="547"/>
      <c r="G18" s="547"/>
      <c r="H18" s="547"/>
      <c r="I18" s="547"/>
      <c r="J18" s="8"/>
      <c r="K18" s="2"/>
    </row>
    <row r="19" spans="1:11" ht="12.75">
      <c r="A19" s="9"/>
      <c r="B19" s="547"/>
      <c r="C19" s="547"/>
      <c r="D19" s="547"/>
      <c r="E19" s="547"/>
      <c r="F19" s="547"/>
      <c r="G19" s="547"/>
      <c r="H19" s="547"/>
      <c r="I19" s="547"/>
      <c r="J19" s="8"/>
      <c r="K19" s="2"/>
    </row>
    <row r="20" spans="1:11" ht="30" customHeight="1">
      <c r="A20" s="9"/>
      <c r="B20" s="2"/>
      <c r="C20" s="2"/>
      <c r="D20" s="546">
        <v>2017</v>
      </c>
      <c r="E20" s="546"/>
      <c r="F20" s="546"/>
      <c r="G20" s="546"/>
      <c r="H20" s="2"/>
      <c r="I20" s="2"/>
      <c r="J20" s="8"/>
      <c r="K20" s="2"/>
    </row>
    <row r="21" spans="1:11" ht="30" customHeight="1">
      <c r="A21" s="9"/>
      <c r="B21" s="2"/>
      <c r="C21" s="2"/>
      <c r="D21" s="546" t="s">
        <v>93</v>
      </c>
      <c r="E21" s="546"/>
      <c r="F21" s="546"/>
      <c r="G21" s="546"/>
      <c r="H21" s="2"/>
      <c r="I21" s="2"/>
      <c r="J21" s="8"/>
      <c r="K21" s="2"/>
    </row>
    <row r="22" spans="1:11" ht="30" customHeight="1">
      <c r="A22" s="9"/>
      <c r="B22" s="2"/>
      <c r="C22" s="2"/>
      <c r="D22" s="546" t="s">
        <v>94</v>
      </c>
      <c r="E22" s="546"/>
      <c r="F22" s="546"/>
      <c r="G22" s="546"/>
      <c r="H22" s="2"/>
      <c r="I22" s="2"/>
      <c r="J22" s="8"/>
      <c r="K22" s="2"/>
    </row>
    <row r="23" spans="1:11" ht="30" customHeight="1">
      <c r="A23" s="9"/>
      <c r="B23" s="2"/>
      <c r="C23" s="2"/>
      <c r="D23" s="546" t="s">
        <v>95</v>
      </c>
      <c r="E23" s="546"/>
      <c r="F23" s="546"/>
      <c r="G23" s="546"/>
      <c r="H23" s="2"/>
      <c r="I23" s="2"/>
      <c r="J23" s="8"/>
      <c r="K23" s="2"/>
    </row>
    <row r="24" spans="1:11" ht="30" customHeight="1">
      <c r="A24" s="9"/>
      <c r="B24" s="2"/>
      <c r="C24" s="2"/>
      <c r="D24" s="546" t="s">
        <v>96</v>
      </c>
      <c r="E24" s="546"/>
      <c r="F24" s="546"/>
      <c r="G24" s="546"/>
      <c r="H24" s="2"/>
      <c r="I24" s="2"/>
      <c r="J24" s="8"/>
      <c r="K24" s="2"/>
    </row>
    <row r="25" spans="1:11" ht="12.75">
      <c r="A25" s="9"/>
      <c r="B25" s="2"/>
      <c r="C25" s="2"/>
      <c r="D25" s="2"/>
      <c r="E25" s="2"/>
      <c r="F25" s="2"/>
      <c r="G25" s="2"/>
      <c r="H25" s="2"/>
      <c r="I25" s="2"/>
      <c r="J25" s="8"/>
      <c r="K25" s="2"/>
    </row>
    <row r="26" spans="1:11" ht="12.75">
      <c r="A26" s="9"/>
      <c r="B26" s="2"/>
      <c r="C26" s="2"/>
      <c r="D26" s="2"/>
      <c r="E26" s="2"/>
      <c r="F26" s="2"/>
      <c r="G26" s="2"/>
      <c r="H26" s="2"/>
      <c r="I26" s="2"/>
      <c r="J26" s="8"/>
      <c r="K26" s="2"/>
    </row>
    <row r="27" spans="1:11" ht="12.75">
      <c r="A27" s="9"/>
      <c r="B27" s="2"/>
      <c r="C27" s="2"/>
      <c r="D27" s="548" t="s">
        <v>659</v>
      </c>
      <c r="E27" s="549"/>
      <c r="F27" s="549"/>
      <c r="G27" s="549"/>
      <c r="H27" s="2"/>
      <c r="I27" s="2"/>
      <c r="J27" s="8"/>
      <c r="K27" s="2"/>
    </row>
    <row r="28" spans="1:11" ht="12.75">
      <c r="A28" s="9"/>
      <c r="B28" s="2"/>
      <c r="C28" s="2"/>
      <c r="D28" s="549"/>
      <c r="E28" s="549"/>
      <c r="F28" s="549"/>
      <c r="G28" s="549"/>
      <c r="H28" s="2"/>
      <c r="I28" s="2"/>
      <c r="J28" s="8"/>
      <c r="K28" s="2"/>
    </row>
    <row r="29" spans="1:11" ht="12.75">
      <c r="A29" s="9"/>
      <c r="B29" s="2"/>
      <c r="C29" s="2"/>
      <c r="D29" s="2"/>
      <c r="E29" s="2"/>
      <c r="F29" s="2"/>
      <c r="G29" s="2"/>
      <c r="H29" s="2"/>
      <c r="I29" s="2"/>
      <c r="J29" s="8"/>
      <c r="K29" s="2"/>
    </row>
    <row r="30" spans="1:11" ht="13.5">
      <c r="A30" s="9"/>
      <c r="B30" s="2"/>
      <c r="C30" s="2"/>
      <c r="D30" s="2"/>
      <c r="E30" s="535" t="s">
        <v>660</v>
      </c>
      <c r="F30" s="350"/>
      <c r="G30" s="2"/>
      <c r="H30" s="2"/>
      <c r="I30" s="2"/>
      <c r="J30" s="8"/>
      <c r="K30" s="2"/>
    </row>
    <row r="31" spans="1:11" ht="12.75">
      <c r="A31" s="9"/>
      <c r="B31" s="2"/>
      <c r="C31" s="2"/>
      <c r="D31" s="2"/>
      <c r="E31" s="2"/>
      <c r="F31" s="2"/>
      <c r="G31" s="2"/>
      <c r="H31" s="2"/>
      <c r="I31" s="2"/>
      <c r="J31" s="8"/>
      <c r="K31" s="2"/>
    </row>
    <row r="32" spans="1:11" ht="12.75">
      <c r="A32" s="9"/>
      <c r="B32" s="2"/>
      <c r="C32" s="2"/>
      <c r="D32" s="2"/>
      <c r="E32" s="2"/>
      <c r="F32" s="2"/>
      <c r="G32" s="2"/>
      <c r="H32" s="2"/>
      <c r="I32" s="2"/>
      <c r="J32" s="8"/>
      <c r="K32" s="2"/>
    </row>
    <row r="33" spans="1:11" ht="15">
      <c r="A33" s="9"/>
      <c r="B33" s="2"/>
      <c r="C33" s="2"/>
      <c r="D33" s="14"/>
      <c r="E33" s="2"/>
      <c r="F33" s="2"/>
      <c r="G33" s="2"/>
      <c r="H33" s="2"/>
      <c r="I33" s="2"/>
      <c r="J33" s="8"/>
      <c r="K33" s="2"/>
    </row>
    <row r="34" spans="1:11" ht="13.5" thickBot="1">
      <c r="A34" s="9"/>
      <c r="B34" s="2"/>
      <c r="C34" s="2"/>
      <c r="D34" s="2"/>
      <c r="E34" s="2"/>
      <c r="F34" s="2"/>
      <c r="G34" s="2"/>
      <c r="H34" s="2"/>
      <c r="I34" s="2"/>
      <c r="J34" s="8"/>
      <c r="K34" s="2"/>
    </row>
    <row r="35" spans="1:11" ht="6" customHeight="1">
      <c r="A35" s="9"/>
      <c r="B35" s="39"/>
      <c r="C35" s="6"/>
      <c r="D35" s="6"/>
      <c r="E35" s="6"/>
      <c r="F35" s="6"/>
      <c r="G35" s="6"/>
      <c r="H35" s="6"/>
      <c r="I35" s="7"/>
      <c r="J35" s="8"/>
      <c r="K35" s="2"/>
    </row>
    <row r="36" spans="1:11" ht="22.5">
      <c r="A36" s="9"/>
      <c r="B36" s="540" t="s">
        <v>98</v>
      </c>
      <c r="C36" s="541"/>
      <c r="D36" s="541"/>
      <c r="E36" s="541"/>
      <c r="F36" s="541"/>
      <c r="G36" s="541"/>
      <c r="H36" s="541"/>
      <c r="I36" s="542"/>
      <c r="J36" s="8"/>
      <c r="K36" s="2"/>
    </row>
    <row r="37" spans="1:11" ht="12.75">
      <c r="A37" s="9"/>
      <c r="B37" s="543" t="s">
        <v>97</v>
      </c>
      <c r="C37" s="544"/>
      <c r="D37" s="544"/>
      <c r="E37" s="544"/>
      <c r="F37" s="544"/>
      <c r="G37" s="544"/>
      <c r="H37" s="544"/>
      <c r="I37" s="545"/>
      <c r="J37" s="8"/>
      <c r="K37" s="2"/>
    </row>
    <row r="38" spans="1:11" ht="12.75">
      <c r="A38" s="9"/>
      <c r="B38" s="543" t="s">
        <v>646</v>
      </c>
      <c r="C38" s="544"/>
      <c r="D38" s="544"/>
      <c r="E38" s="544"/>
      <c r="F38" s="544"/>
      <c r="G38" s="544"/>
      <c r="H38" s="544"/>
      <c r="I38" s="545"/>
      <c r="J38" s="8"/>
      <c r="K38" s="2"/>
    </row>
    <row r="39" spans="1:11" ht="12.75">
      <c r="A39" s="9"/>
      <c r="B39" s="543" t="s">
        <v>142</v>
      </c>
      <c r="C39" s="544"/>
      <c r="D39" s="544"/>
      <c r="E39" s="544"/>
      <c r="F39" s="544"/>
      <c r="G39" s="544"/>
      <c r="H39" s="544"/>
      <c r="I39" s="545"/>
      <c r="J39" s="8"/>
      <c r="K39" s="2"/>
    </row>
    <row r="40" spans="1:11" ht="12.75">
      <c r="A40" s="9"/>
      <c r="B40" s="543" t="s">
        <v>99</v>
      </c>
      <c r="C40" s="544"/>
      <c r="D40" s="544"/>
      <c r="E40" s="544"/>
      <c r="F40" s="544"/>
      <c r="G40" s="544"/>
      <c r="H40" s="544"/>
      <c r="I40" s="545"/>
      <c r="J40" s="8"/>
      <c r="K40" s="2"/>
    </row>
    <row r="41" spans="1:11" ht="6" customHeight="1" thickBot="1">
      <c r="A41" s="9"/>
      <c r="B41" s="10"/>
      <c r="C41" s="4"/>
      <c r="D41" s="4"/>
      <c r="E41" s="4"/>
      <c r="F41" s="4"/>
      <c r="G41" s="4"/>
      <c r="H41" s="4"/>
      <c r="I41" s="11"/>
      <c r="J41" s="8"/>
      <c r="K41" s="2"/>
    </row>
    <row r="42" spans="1:11" ht="13.5" thickBot="1">
      <c r="A42" s="10"/>
      <c r="B42" s="383" t="s">
        <v>583</v>
      </c>
      <c r="C42" s="383"/>
      <c r="D42" s="383"/>
      <c r="E42" s="383"/>
      <c r="F42" s="397"/>
      <c r="G42" s="383"/>
      <c r="H42" s="396"/>
      <c r="I42" s="383"/>
      <c r="J42" s="11"/>
      <c r="K42" s="2"/>
    </row>
    <row r="43" spans="1:11" ht="12.75">
      <c r="A43" s="6"/>
      <c r="B43" s="2"/>
      <c r="C43" s="2"/>
      <c r="D43" s="2"/>
      <c r="E43" s="2"/>
      <c r="F43" s="2"/>
      <c r="G43" s="2"/>
      <c r="H43" s="2"/>
      <c r="I43" s="2"/>
      <c r="J43" s="2"/>
      <c r="K43" s="2"/>
    </row>
    <row r="44" ht="12.75">
      <c r="A44" s="2"/>
    </row>
    <row r="45" ht="12.75">
      <c r="A45" s="2"/>
    </row>
    <row r="46" ht="12.75">
      <c r="A46" s="2"/>
    </row>
    <row r="47" ht="12.75">
      <c r="A47" s="2"/>
    </row>
    <row r="48" ht="12.75">
      <c r="A48" s="2"/>
    </row>
  </sheetData>
  <sheetProtection password="CA4D" sheet="1" objects="1" selectLockedCells="1"/>
  <mergeCells count="14">
    <mergeCell ref="B38:I38"/>
    <mergeCell ref="B39:I39"/>
    <mergeCell ref="B40:I40"/>
    <mergeCell ref="D21:G21"/>
    <mergeCell ref="D22:G22"/>
    <mergeCell ref="D23:G23"/>
    <mergeCell ref="D24:G24"/>
    <mergeCell ref="D27:G28"/>
    <mergeCell ref="B12:I12"/>
    <mergeCell ref="B36:I36"/>
    <mergeCell ref="B37:I37"/>
    <mergeCell ref="B14:I14"/>
    <mergeCell ref="D20:G20"/>
    <mergeCell ref="B15:I19"/>
  </mergeCells>
  <printOptions/>
  <pageMargins left="0.748031496062992" right="0.748031496062992" top="0.748031496062992" bottom="0.748031496062992" header="0.511811023622047" footer="0.511811023622047"/>
  <pageSetup fitToHeight="1" fitToWidth="1" horizontalDpi="600" verticalDpi="600" orientation="portrait" scale="97" r:id="rId2"/>
  <headerFooter alignWithMargins="0">
    <oddHeader>&amp;CBCMB 2017 UCA June 30, 2017</oddHeader>
    <oddFooter>&amp;LPrepared by MNP LLP&amp;R&amp;A  Page &amp;P of &amp;N</oddFooter>
  </headerFooter>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N54"/>
  <sheetViews>
    <sheetView workbookViewId="0" topLeftCell="A19">
      <selection activeCell="F43" sqref="F43"/>
    </sheetView>
  </sheetViews>
  <sheetFormatPr defaultColWidth="9.140625" defaultRowHeight="12.75"/>
  <cols>
    <col min="1" max="1" width="2.8515625" style="439" customWidth="1"/>
    <col min="2" max="2" width="9.140625" style="486" customWidth="1"/>
    <col min="3" max="3" width="49.421875" style="439" customWidth="1"/>
    <col min="4" max="4" width="1.57421875" style="439" customWidth="1"/>
    <col min="5" max="5" width="21.421875" style="439" customWidth="1"/>
    <col min="6" max="6" width="25.57421875" style="439" customWidth="1"/>
    <col min="7" max="7" width="46.28125" style="439" customWidth="1"/>
    <col min="8" max="8" width="2.57421875" style="439" customWidth="1"/>
    <col min="9" max="9" width="3.140625" style="439" customWidth="1"/>
    <col min="10" max="16384" width="9.140625" style="439" customWidth="1"/>
  </cols>
  <sheetData>
    <row r="1" spans="1:14" s="290" customFormat="1" ht="24.75" customHeight="1">
      <c r="A1" s="430"/>
      <c r="B1" s="616" t="s">
        <v>54</v>
      </c>
      <c r="C1" s="616"/>
      <c r="D1" s="616"/>
      <c r="E1" s="616"/>
      <c r="F1" s="616"/>
      <c r="G1" s="616"/>
      <c r="H1" s="431"/>
      <c r="I1" s="432"/>
      <c r="J1" s="432"/>
      <c r="K1" s="432"/>
      <c r="L1" s="432"/>
      <c r="M1" s="432"/>
      <c r="N1" s="432"/>
    </row>
    <row r="2" spans="1:14" s="290" customFormat="1" ht="24" customHeight="1" thickBot="1">
      <c r="A2" s="295"/>
      <c r="B2" s="617" t="str">
        <f>'1 - General Statistics'!A2</f>
        <v>2017 UNIFORM CODE OF ACCOUNTS</v>
      </c>
      <c r="C2" s="617"/>
      <c r="D2" s="617"/>
      <c r="E2" s="617"/>
      <c r="F2" s="617"/>
      <c r="G2" s="617"/>
      <c r="H2" s="433"/>
      <c r="I2" s="432"/>
      <c r="J2" s="432"/>
      <c r="K2" s="432"/>
      <c r="L2" s="432"/>
      <c r="M2" s="432"/>
      <c r="N2" s="432"/>
    </row>
    <row r="3" spans="1:8" s="290" customFormat="1" ht="13.5" thickBot="1">
      <c r="A3" s="283"/>
      <c r="H3" s="291"/>
    </row>
    <row r="4" spans="1:8" s="290" customFormat="1" ht="26.25" customHeight="1" thickBot="1">
      <c r="A4" s="283"/>
      <c r="B4" s="614" t="s">
        <v>222</v>
      </c>
      <c r="C4" s="615"/>
      <c r="D4" s="295"/>
      <c r="E4" s="297"/>
      <c r="F4" s="297"/>
      <c r="G4" s="297"/>
      <c r="H4" s="291"/>
    </row>
    <row r="5" spans="1:8" ht="12.75">
      <c r="A5" s="434"/>
      <c r="B5" s="435"/>
      <c r="C5" s="436"/>
      <c r="D5" s="436"/>
      <c r="E5" s="436"/>
      <c r="F5" s="436"/>
      <c r="G5" s="437"/>
      <c r="H5" s="438"/>
    </row>
    <row r="6" spans="1:8" s="446" customFormat="1" ht="38.25">
      <c r="A6" s="440"/>
      <c r="B6" s="441" t="s">
        <v>298</v>
      </c>
      <c r="C6" s="442"/>
      <c r="D6" s="443"/>
      <c r="E6" s="442" t="s">
        <v>299</v>
      </c>
      <c r="F6" s="443" t="s">
        <v>300</v>
      </c>
      <c r="G6" s="444" t="s">
        <v>301</v>
      </c>
      <c r="H6" s="445"/>
    </row>
    <row r="7" spans="1:10" ht="25.5" customHeight="1">
      <c r="A7" s="434"/>
      <c r="B7" s="447"/>
      <c r="C7" s="448" t="s">
        <v>302</v>
      </c>
      <c r="D7" s="449"/>
      <c r="E7" s="450"/>
      <c r="F7" s="451"/>
      <c r="G7" s="452" t="s">
        <v>303</v>
      </c>
      <c r="H7" s="438"/>
      <c r="J7" s="453"/>
    </row>
    <row r="8" spans="1:10" ht="12.75">
      <c r="A8" s="434"/>
      <c r="B8" s="454">
        <v>900</v>
      </c>
      <c r="C8" s="448" t="s">
        <v>291</v>
      </c>
      <c r="D8" s="449"/>
      <c r="E8" s="455"/>
      <c r="F8" s="456">
        <f>'1 - General Statistics'!M26</f>
        <v>0</v>
      </c>
      <c r="G8" s="452" t="s">
        <v>581</v>
      </c>
      <c r="H8" s="438"/>
      <c r="J8" s="453"/>
    </row>
    <row r="9" spans="1:10" ht="12.75">
      <c r="A9" s="434"/>
      <c r="B9" s="454">
        <v>901</v>
      </c>
      <c r="C9" s="448" t="s">
        <v>304</v>
      </c>
      <c r="D9" s="449"/>
      <c r="E9" s="457"/>
      <c r="F9" s="458">
        <f>'1 - General Statistics'!I28</f>
        <v>0</v>
      </c>
      <c r="G9" s="452" t="s">
        <v>582</v>
      </c>
      <c r="H9" s="438"/>
      <c r="J9" s="453"/>
    </row>
    <row r="10" spans="1:8" ht="12.75">
      <c r="A10" s="434"/>
      <c r="B10" s="454"/>
      <c r="C10" s="449"/>
      <c r="D10" s="449"/>
      <c r="E10" s="449"/>
      <c r="F10" s="449"/>
      <c r="G10" s="438"/>
      <c r="H10" s="438"/>
    </row>
    <row r="11" spans="1:8" ht="12.75">
      <c r="A11" s="434"/>
      <c r="B11" s="454"/>
      <c r="C11" s="459" t="s">
        <v>305</v>
      </c>
      <c r="D11" s="449"/>
      <c r="E11" s="449"/>
      <c r="F11" s="449"/>
      <c r="G11" s="438"/>
      <c r="H11" s="438"/>
    </row>
    <row r="12" spans="1:10" ht="12.75">
      <c r="A12" s="434"/>
      <c r="B12" s="454"/>
      <c r="C12" s="448" t="s">
        <v>306</v>
      </c>
      <c r="D12" s="449"/>
      <c r="E12" s="460">
        <f>'Attachment A - Volumes'!N41</f>
        <v>0</v>
      </c>
      <c r="F12" s="461"/>
      <c r="G12" s="517" t="s">
        <v>650</v>
      </c>
      <c r="H12" s="438"/>
      <c r="J12" s="453"/>
    </row>
    <row r="13" spans="1:10" ht="13.5" thickBot="1">
      <c r="A13" s="434"/>
      <c r="B13" s="454"/>
      <c r="C13" s="448" t="s">
        <v>307</v>
      </c>
      <c r="D13" s="449"/>
      <c r="E13" s="460">
        <f>'Attachment A - Volumes'!N49</f>
        <v>0</v>
      </c>
      <c r="F13" s="461"/>
      <c r="G13" s="517" t="s">
        <v>651</v>
      </c>
      <c r="H13" s="438"/>
      <c r="J13" s="453"/>
    </row>
    <row r="14" spans="1:10" ht="13.5" thickBot="1">
      <c r="A14" s="434"/>
      <c r="B14" s="454">
        <v>902</v>
      </c>
      <c r="C14" s="459" t="s">
        <v>21</v>
      </c>
      <c r="D14" s="462"/>
      <c r="E14" s="489">
        <f>E12+E13</f>
        <v>0</v>
      </c>
      <c r="F14" s="537">
        <v>0</v>
      </c>
      <c r="G14" s="517" t="s">
        <v>652</v>
      </c>
      <c r="H14" s="438"/>
      <c r="J14" s="453"/>
    </row>
    <row r="15" spans="1:8" ht="12.75">
      <c r="A15" s="434"/>
      <c r="B15" s="454"/>
      <c r="C15" s="449"/>
      <c r="D15" s="449"/>
      <c r="E15" s="449"/>
      <c r="F15" s="449"/>
      <c r="G15" s="438"/>
      <c r="H15" s="438"/>
    </row>
    <row r="16" spans="1:8" ht="12.75">
      <c r="A16" s="434"/>
      <c r="B16" s="454"/>
      <c r="C16" s="459" t="s">
        <v>308</v>
      </c>
      <c r="D16" s="449"/>
      <c r="E16" s="449"/>
      <c r="F16" s="449"/>
      <c r="G16" s="438"/>
      <c r="H16" s="438"/>
    </row>
    <row r="17" spans="1:10" ht="12.75">
      <c r="A17" s="434"/>
      <c r="B17" s="454"/>
      <c r="C17" s="448" t="s">
        <v>306</v>
      </c>
      <c r="D17" s="449"/>
      <c r="E17" s="463">
        <f>'Attachment B - HC and Fees'!N41</f>
        <v>0</v>
      </c>
      <c r="F17" s="464"/>
      <c r="G17" s="517" t="s">
        <v>653</v>
      </c>
      <c r="H17" s="438"/>
      <c r="J17" s="453"/>
    </row>
    <row r="18" spans="1:10" ht="13.5" thickBot="1">
      <c r="A18" s="434"/>
      <c r="B18" s="454"/>
      <c r="C18" s="448" t="s">
        <v>307</v>
      </c>
      <c r="D18" s="449"/>
      <c r="E18" s="463">
        <f>'Attachment B - HC and Fees'!N49</f>
        <v>0</v>
      </c>
      <c r="F18" s="464"/>
      <c r="G18" s="517" t="s">
        <v>654</v>
      </c>
      <c r="H18" s="438"/>
      <c r="J18" s="453"/>
    </row>
    <row r="19" spans="1:8" ht="13.5" thickBot="1">
      <c r="A19" s="434"/>
      <c r="B19" s="454">
        <v>905</v>
      </c>
      <c r="C19" s="459" t="s">
        <v>21</v>
      </c>
      <c r="D19" s="462"/>
      <c r="E19" s="487">
        <f>E17+E18</f>
        <v>0</v>
      </c>
      <c r="F19" s="536"/>
      <c r="G19" s="517" t="s">
        <v>655</v>
      </c>
      <c r="H19" s="438"/>
    </row>
    <row r="20" spans="1:8" ht="13.5" thickBot="1">
      <c r="A20" s="434"/>
      <c r="B20" s="454"/>
      <c r="C20" s="449"/>
      <c r="D20" s="449"/>
      <c r="E20" s="464"/>
      <c r="F20" s="464"/>
      <c r="G20" s="438"/>
      <c r="H20" s="438"/>
    </row>
    <row r="21" spans="1:10" ht="13.5" thickBot="1">
      <c r="A21" s="434"/>
      <c r="B21" s="454">
        <v>906</v>
      </c>
      <c r="C21" s="448" t="s">
        <v>55</v>
      </c>
      <c r="D21" s="449"/>
      <c r="E21" s="488">
        <f>'Attachment B - HC and Fees'!N60</f>
        <v>0</v>
      </c>
      <c r="F21" s="536"/>
      <c r="G21" s="452" t="s">
        <v>310</v>
      </c>
      <c r="H21" s="438"/>
      <c r="J21" s="453"/>
    </row>
    <row r="22" spans="1:10" ht="13.5" thickBot="1">
      <c r="A22" s="434"/>
      <c r="B22" s="454">
        <v>907</v>
      </c>
      <c r="C22" s="448" t="s">
        <v>309</v>
      </c>
      <c r="D22" s="449"/>
      <c r="E22" s="488">
        <f>'Attachment B - HC and Fees'!N61</f>
        <v>0</v>
      </c>
      <c r="F22" s="536"/>
      <c r="G22" s="452" t="s">
        <v>311</v>
      </c>
      <c r="H22" s="438"/>
      <c r="J22" s="453"/>
    </row>
    <row r="23" spans="1:8" ht="12.75">
      <c r="A23" s="434"/>
      <c r="B23" s="454">
        <v>908</v>
      </c>
      <c r="C23" s="448" t="s">
        <v>312</v>
      </c>
      <c r="D23" s="449"/>
      <c r="E23" s="465">
        <f>SUM(E21:E22)</f>
        <v>0</v>
      </c>
      <c r="F23" s="466">
        <f>SUM(F21:F22)</f>
        <v>0</v>
      </c>
      <c r="G23" s="452"/>
      <c r="H23" s="438"/>
    </row>
    <row r="24" spans="1:8" ht="12.75">
      <c r="A24" s="434"/>
      <c r="B24" s="454"/>
      <c r="C24" s="449"/>
      <c r="D24" s="449"/>
      <c r="E24" s="467"/>
      <c r="F24" s="467"/>
      <c r="G24" s="438"/>
      <c r="H24" s="438"/>
    </row>
    <row r="25" spans="1:8" ht="12.75">
      <c r="A25" s="434"/>
      <c r="B25" s="454">
        <v>909</v>
      </c>
      <c r="C25" s="468" t="s">
        <v>585</v>
      </c>
      <c r="D25" s="469"/>
      <c r="E25" s="470">
        <f>E19+E23</f>
        <v>0</v>
      </c>
      <c r="F25" s="470">
        <f>F19+F23</f>
        <v>0</v>
      </c>
      <c r="G25" s="438"/>
      <c r="H25" s="438"/>
    </row>
    <row r="26" spans="1:8" ht="12.75">
      <c r="A26" s="434"/>
      <c r="B26" s="454"/>
      <c r="C26" s="449"/>
      <c r="D26" s="449"/>
      <c r="E26" s="464"/>
      <c r="F26" s="464"/>
      <c r="G26" s="438"/>
      <c r="H26" s="438"/>
    </row>
    <row r="27" spans="1:8" ht="12.75">
      <c r="A27" s="434"/>
      <c r="B27" s="454"/>
      <c r="C27" s="459" t="s">
        <v>313</v>
      </c>
      <c r="D27" s="449"/>
      <c r="E27" s="464"/>
      <c r="F27" s="464"/>
      <c r="G27" s="438"/>
      <c r="H27" s="438"/>
    </row>
    <row r="28" spans="1:10" ht="12.75">
      <c r="A28" s="434"/>
      <c r="B28" s="454"/>
      <c r="C28" s="448" t="s">
        <v>306</v>
      </c>
      <c r="D28" s="449"/>
      <c r="E28" s="463">
        <f>'Attachment C - Deposits'!N41</f>
        <v>0</v>
      </c>
      <c r="F28" s="464"/>
      <c r="G28" s="517" t="s">
        <v>656</v>
      </c>
      <c r="H28" s="438"/>
      <c r="J28" s="453"/>
    </row>
    <row r="29" spans="1:10" ht="13.5" thickBot="1">
      <c r="A29" s="434"/>
      <c r="B29" s="454"/>
      <c r="C29" s="448" t="s">
        <v>307</v>
      </c>
      <c r="D29" s="449"/>
      <c r="E29" s="463">
        <f>'Attachment C - Deposits'!N49</f>
        <v>0</v>
      </c>
      <c r="F29" s="464"/>
      <c r="G29" s="517" t="s">
        <v>657</v>
      </c>
      <c r="H29" s="438"/>
      <c r="J29" s="453"/>
    </row>
    <row r="30" spans="1:8" ht="13.5" thickBot="1">
      <c r="A30" s="434"/>
      <c r="B30" s="454">
        <v>912</v>
      </c>
      <c r="C30" s="459" t="s">
        <v>21</v>
      </c>
      <c r="D30" s="462"/>
      <c r="E30" s="487">
        <f>E28+E29</f>
        <v>0</v>
      </c>
      <c r="F30" s="536"/>
      <c r="G30" s="517" t="s">
        <v>658</v>
      </c>
      <c r="H30" s="438"/>
    </row>
    <row r="31" spans="1:8" ht="12.75">
      <c r="A31" s="434"/>
      <c r="B31" s="454"/>
      <c r="C31" s="449"/>
      <c r="D31" s="449"/>
      <c r="E31" s="464"/>
      <c r="F31" s="464"/>
      <c r="G31" s="438"/>
      <c r="H31" s="438"/>
    </row>
    <row r="32" spans="1:8" ht="12.75">
      <c r="A32" s="434"/>
      <c r="B32" s="454">
        <v>918</v>
      </c>
      <c r="C32" s="448" t="s">
        <v>314</v>
      </c>
      <c r="D32" s="449"/>
      <c r="E32" s="464">
        <f>E19+E30</f>
        <v>0</v>
      </c>
      <c r="F32" s="464">
        <f>F19+F30</f>
        <v>0</v>
      </c>
      <c r="G32" s="452" t="s">
        <v>587</v>
      </c>
      <c r="H32" s="438"/>
    </row>
    <row r="33" spans="1:8" ht="12.75">
      <c r="A33" s="434"/>
      <c r="B33" s="454">
        <v>919</v>
      </c>
      <c r="C33" s="448" t="s">
        <v>315</v>
      </c>
      <c r="D33" s="449"/>
      <c r="E33" s="464">
        <f>E30</f>
        <v>0</v>
      </c>
      <c r="F33" s="464">
        <f>F30</f>
        <v>0</v>
      </c>
      <c r="G33" s="452" t="s">
        <v>588</v>
      </c>
      <c r="H33" s="438"/>
    </row>
    <row r="34" spans="1:8" ht="12.75">
      <c r="A34" s="434"/>
      <c r="B34" s="454"/>
      <c r="C34" s="448"/>
      <c r="D34" s="449"/>
      <c r="E34" s="464"/>
      <c r="F34" s="464"/>
      <c r="G34" s="452"/>
      <c r="H34" s="438"/>
    </row>
    <row r="35" spans="1:8" ht="13.5" thickBot="1">
      <c r="A35" s="434"/>
      <c r="B35" s="454"/>
      <c r="C35" s="471" t="s">
        <v>316</v>
      </c>
      <c r="D35" s="449"/>
      <c r="E35" s="464"/>
      <c r="F35" s="464"/>
      <c r="G35" s="438"/>
      <c r="H35" s="438"/>
    </row>
    <row r="36" spans="1:8" ht="12.75" customHeight="1" thickBot="1">
      <c r="A36" s="434"/>
      <c r="B36" s="454">
        <v>921</v>
      </c>
      <c r="C36" s="472" t="s">
        <v>190</v>
      </c>
      <c r="D36" s="449"/>
      <c r="E36" s="464"/>
      <c r="F36" s="536"/>
      <c r="G36" s="618" t="s">
        <v>317</v>
      </c>
      <c r="H36" s="438"/>
    </row>
    <row r="37" spans="1:8" ht="13.5" thickBot="1">
      <c r="A37" s="434"/>
      <c r="B37" s="454">
        <v>922</v>
      </c>
      <c r="C37" s="472" t="s">
        <v>189</v>
      </c>
      <c r="D37" s="449"/>
      <c r="E37" s="464"/>
      <c r="F37" s="536"/>
      <c r="G37" s="618"/>
      <c r="H37" s="438"/>
    </row>
    <row r="38" spans="1:8" ht="13.5" thickBot="1">
      <c r="A38" s="434"/>
      <c r="B38" s="454">
        <v>923</v>
      </c>
      <c r="C38" s="472" t="s">
        <v>318</v>
      </c>
      <c r="D38" s="449"/>
      <c r="E38" s="464"/>
      <c r="F38" s="536"/>
      <c r="G38" s="478" t="s">
        <v>162</v>
      </c>
      <c r="H38" s="438"/>
    </row>
    <row r="39" spans="1:8" ht="13.5" thickBot="1">
      <c r="A39" s="434"/>
      <c r="B39" s="454">
        <v>924</v>
      </c>
      <c r="C39" s="472" t="s">
        <v>319</v>
      </c>
      <c r="D39" s="449"/>
      <c r="E39" s="464"/>
      <c r="F39" s="538"/>
      <c r="G39" s="490"/>
      <c r="H39" s="438"/>
    </row>
    <row r="40" spans="1:8" ht="13.5" thickBot="1">
      <c r="A40" s="434"/>
      <c r="B40" s="454">
        <v>925</v>
      </c>
      <c r="C40" s="472" t="s">
        <v>223</v>
      </c>
      <c r="D40" s="449"/>
      <c r="E40" s="464"/>
      <c r="F40" s="538"/>
      <c r="G40" s="490"/>
      <c r="H40" s="438"/>
    </row>
    <row r="41" spans="1:8" ht="13.5" thickBot="1">
      <c r="A41" s="434"/>
      <c r="B41" s="454">
        <v>926</v>
      </c>
      <c r="C41" s="472" t="s">
        <v>320</v>
      </c>
      <c r="D41" s="449"/>
      <c r="E41" s="464"/>
      <c r="F41" s="538"/>
      <c r="G41" s="490"/>
      <c r="H41" s="438"/>
    </row>
    <row r="42" spans="1:8" ht="13.5" thickBot="1">
      <c r="A42" s="434"/>
      <c r="B42" s="454">
        <v>927</v>
      </c>
      <c r="C42" s="472" t="s">
        <v>320</v>
      </c>
      <c r="D42" s="449"/>
      <c r="E42" s="464"/>
      <c r="F42" s="538"/>
      <c r="G42" s="490"/>
      <c r="H42" s="438"/>
    </row>
    <row r="43" spans="1:8" ht="13.5" thickBot="1">
      <c r="A43" s="434"/>
      <c r="B43" s="454">
        <v>928</v>
      </c>
      <c r="C43" s="472" t="s">
        <v>320</v>
      </c>
      <c r="D43" s="449"/>
      <c r="E43" s="491"/>
      <c r="F43" s="536"/>
      <c r="G43" s="490"/>
      <c r="H43" s="438"/>
    </row>
    <row r="44" spans="1:8" s="477" customFormat="1" ht="12.75">
      <c r="A44" s="473"/>
      <c r="B44" s="474">
        <v>929</v>
      </c>
      <c r="C44" s="475" t="s">
        <v>321</v>
      </c>
      <c r="D44" s="462"/>
      <c r="E44" s="470"/>
      <c r="F44" s="466">
        <f>SUM(F36:F43)</f>
        <v>0</v>
      </c>
      <c r="G44" s="476"/>
      <c r="H44" s="476"/>
    </row>
    <row r="45" spans="1:8" ht="12.75">
      <c r="A45" s="434"/>
      <c r="B45" s="454"/>
      <c r="C45" s="449"/>
      <c r="D45" s="449"/>
      <c r="E45" s="464"/>
      <c r="F45" s="464"/>
      <c r="G45" s="438"/>
      <c r="H45" s="438"/>
    </row>
    <row r="46" spans="1:8" ht="12.75" customHeight="1">
      <c r="A46" s="434"/>
      <c r="B46" s="454">
        <v>930</v>
      </c>
      <c r="C46" s="459" t="s">
        <v>322</v>
      </c>
      <c r="D46" s="462"/>
      <c r="E46" s="470">
        <f>E32-E33+E23</f>
        <v>0</v>
      </c>
      <c r="F46" s="470">
        <f>F32-F33+F23-F44</f>
        <v>0</v>
      </c>
      <c r="G46" s="478" t="s">
        <v>589</v>
      </c>
      <c r="H46" s="438"/>
    </row>
    <row r="47" spans="1:8" ht="12.75">
      <c r="A47" s="434"/>
      <c r="B47" s="454">
        <v>931</v>
      </c>
      <c r="C47" s="459" t="s">
        <v>323</v>
      </c>
      <c r="D47" s="462"/>
      <c r="E47" s="466">
        <f>E32-E33</f>
        <v>0</v>
      </c>
      <c r="F47" s="466">
        <f>F32-F33-F44</f>
        <v>0</v>
      </c>
      <c r="G47" s="478" t="s">
        <v>590</v>
      </c>
      <c r="H47" s="438"/>
    </row>
    <row r="48" spans="1:8" ht="12.75">
      <c r="A48" s="434"/>
      <c r="B48" s="454"/>
      <c r="C48" s="459"/>
      <c r="D48" s="462"/>
      <c r="E48" s="466" t="s">
        <v>339</v>
      </c>
      <c r="F48" s="466"/>
      <c r="G48" s="479"/>
      <c r="H48" s="438"/>
    </row>
    <row r="49" spans="1:8" ht="13.5" thickBot="1">
      <c r="A49" s="434"/>
      <c r="B49" s="454"/>
      <c r="C49" s="449"/>
      <c r="D49" s="449"/>
      <c r="E49" s="449"/>
      <c r="F49" s="449"/>
      <c r="G49" s="438"/>
      <c r="H49" s="438"/>
    </row>
    <row r="50" spans="1:8" ht="13.5" thickBot="1">
      <c r="A50" s="434"/>
      <c r="B50" s="454">
        <v>932</v>
      </c>
      <c r="C50" s="480" t="s">
        <v>324</v>
      </c>
      <c r="D50" s="449"/>
      <c r="E50" s="449"/>
      <c r="F50" s="273"/>
      <c r="G50" s="438"/>
      <c r="H50" s="438"/>
    </row>
    <row r="51" spans="1:8" ht="13.5" thickBot="1">
      <c r="A51" s="434"/>
      <c r="B51" s="454">
        <v>933</v>
      </c>
      <c r="C51" s="480" t="s">
        <v>325</v>
      </c>
      <c r="D51" s="449"/>
      <c r="E51" s="449"/>
      <c r="F51" s="536"/>
      <c r="G51" s="438"/>
      <c r="H51" s="438"/>
    </row>
    <row r="52" spans="1:8" ht="12.75">
      <c r="A52" s="434"/>
      <c r="B52" s="447"/>
      <c r="C52" s="449"/>
      <c r="D52" s="449"/>
      <c r="E52" s="449"/>
      <c r="F52" s="449"/>
      <c r="G52" s="438"/>
      <c r="H52" s="438"/>
    </row>
    <row r="53" spans="1:8" ht="13.5" thickBot="1">
      <c r="A53" s="434"/>
      <c r="B53" s="481" t="s">
        <v>326</v>
      </c>
      <c r="C53" s="482"/>
      <c r="D53" s="482"/>
      <c r="E53" s="482"/>
      <c r="F53" s="482"/>
      <c r="G53" s="483"/>
      <c r="H53" s="438"/>
    </row>
    <row r="54" spans="1:8" ht="13.5" thickBot="1">
      <c r="A54" s="484"/>
      <c r="B54" s="485"/>
      <c r="C54" s="482"/>
      <c r="D54" s="482"/>
      <c r="E54" s="482"/>
      <c r="F54" s="482"/>
      <c r="G54" s="482"/>
      <c r="H54" s="483"/>
    </row>
  </sheetData>
  <sheetProtection password="CA4D" sheet="1" objects="1" selectLockedCells="1"/>
  <mergeCells count="4">
    <mergeCell ref="B4:C4"/>
    <mergeCell ref="B1:G1"/>
    <mergeCell ref="B2:G2"/>
    <mergeCell ref="G36:G37"/>
  </mergeCells>
  <printOptions horizontalCentered="1"/>
  <pageMargins left="0.7480314960629921" right="0.7480314960629921" top="0.5511811023622047" bottom="0.5511811023622047" header="0.3937007874015748" footer="0.4330708661417323"/>
  <pageSetup fitToHeight="1" fitToWidth="1" horizontalDpi="600" verticalDpi="600" orientation="landscape" scale="70" r:id="rId4"/>
  <headerFooter alignWithMargins="0">
    <oddHeader>&amp;CBCMB 2017 UCA June 30, 2017</oddHeader>
    <oddFooter>&amp;LPrepared by MNP LLP&amp;R&amp;A  Page &amp;P of &amp;N</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Sheet12">
    <pageSetUpPr fitToPage="1"/>
  </sheetPr>
  <dimension ref="A1:P55"/>
  <sheetViews>
    <sheetView showGridLines="0" zoomScale="75" zoomScaleNormal="75" workbookViewId="0" topLeftCell="A1">
      <selection activeCell="E13" sqref="E13:L13"/>
    </sheetView>
  </sheetViews>
  <sheetFormatPr defaultColWidth="9.140625" defaultRowHeight="12.75"/>
  <cols>
    <col min="1" max="1" width="2.28125" style="0" customWidth="1"/>
    <col min="2" max="2" width="1.7109375" style="0" customWidth="1"/>
    <col min="3" max="3" width="4.8515625" style="0" customWidth="1"/>
    <col min="4" max="4" width="1.7109375" style="0" customWidth="1"/>
    <col min="5" max="5" width="4.28125" style="0" customWidth="1"/>
    <col min="6" max="6" width="5.140625" style="0" customWidth="1"/>
    <col min="7" max="7" width="4.00390625" style="0" customWidth="1"/>
    <col min="8" max="8" width="34.57421875" style="0" customWidth="1"/>
    <col min="9" max="9" width="21.28125" style="0" customWidth="1"/>
    <col min="10" max="10" width="8.7109375" style="0" customWidth="1"/>
    <col min="11" max="11" width="23.7109375" style="0" customWidth="1"/>
    <col min="12" max="12" width="99.140625" style="0" customWidth="1"/>
    <col min="13" max="13" width="1.7109375" style="0" customWidth="1"/>
    <col min="14" max="14" width="2.28125" style="0" customWidth="1"/>
  </cols>
  <sheetData>
    <row r="1" spans="1:16" ht="21" customHeight="1">
      <c r="A1" s="553" t="s">
        <v>54</v>
      </c>
      <c r="B1" s="554"/>
      <c r="C1" s="554"/>
      <c r="D1" s="554"/>
      <c r="E1" s="554"/>
      <c r="F1" s="554"/>
      <c r="G1" s="554"/>
      <c r="H1" s="554"/>
      <c r="I1" s="554"/>
      <c r="J1" s="554"/>
      <c r="K1" s="554"/>
      <c r="L1" s="554"/>
      <c r="M1" s="555"/>
      <c r="N1" s="555"/>
      <c r="O1" s="6"/>
      <c r="P1" s="7"/>
    </row>
    <row r="2" spans="1:16" ht="21" customHeight="1" thickBot="1">
      <c r="A2" s="628" t="str">
        <f>'1 - General Statistics'!A2</f>
        <v>2017 UNIFORM CODE OF ACCOUNTS</v>
      </c>
      <c r="B2" s="629"/>
      <c r="C2" s="629"/>
      <c r="D2" s="629"/>
      <c r="E2" s="629"/>
      <c r="F2" s="629"/>
      <c r="G2" s="629"/>
      <c r="H2" s="629"/>
      <c r="I2" s="629"/>
      <c r="J2" s="629"/>
      <c r="K2" s="629"/>
      <c r="L2" s="629"/>
      <c r="M2" s="630"/>
      <c r="N2" s="630"/>
      <c r="O2" s="2"/>
      <c r="P2" s="8"/>
    </row>
    <row r="3" spans="1:16" ht="13.5" thickBot="1">
      <c r="A3" s="39"/>
      <c r="B3" s="6"/>
      <c r="C3" s="6"/>
      <c r="D3" s="6"/>
      <c r="E3" s="6"/>
      <c r="F3" s="6"/>
      <c r="G3" s="6"/>
      <c r="H3" s="6"/>
      <c r="I3" s="6"/>
      <c r="J3" s="6"/>
      <c r="K3" s="6"/>
      <c r="L3" s="6"/>
      <c r="M3" s="6"/>
      <c r="N3" s="7"/>
      <c r="O3" s="2"/>
      <c r="P3" s="8"/>
    </row>
    <row r="4" spans="1:16" ht="21" thickBot="1">
      <c r="A4" s="9"/>
      <c r="B4" s="159"/>
      <c r="C4" s="160" t="s">
        <v>227</v>
      </c>
      <c r="D4" s="162"/>
      <c r="E4" s="162"/>
      <c r="F4" s="162"/>
      <c r="G4" s="162"/>
      <c r="H4" s="161"/>
      <c r="I4" s="2"/>
      <c r="J4" s="2"/>
      <c r="K4" s="2"/>
      <c r="L4" s="4"/>
      <c r="M4" s="4"/>
      <c r="N4" s="8"/>
      <c r="O4" s="2"/>
      <c r="P4" s="8"/>
    </row>
    <row r="5" spans="1:16" ht="15" customHeight="1">
      <c r="A5" s="9"/>
      <c r="B5" s="9"/>
      <c r="C5" s="2"/>
      <c r="D5" s="2"/>
      <c r="E5" s="2"/>
      <c r="F5" s="2"/>
      <c r="G5" s="2"/>
      <c r="H5" s="2"/>
      <c r="I5" s="6"/>
      <c r="J5" s="6"/>
      <c r="K5" s="6"/>
      <c r="L5" s="6"/>
      <c r="M5" s="7"/>
      <c r="N5" s="8"/>
      <c r="O5" s="2"/>
      <c r="P5" s="8"/>
    </row>
    <row r="6" spans="1:16" ht="15" customHeight="1">
      <c r="A6" s="9"/>
      <c r="B6" s="9"/>
      <c r="C6" s="13"/>
      <c r="D6" s="2"/>
      <c r="E6" s="2"/>
      <c r="F6" s="2"/>
      <c r="G6" s="2"/>
      <c r="H6" s="2"/>
      <c r="I6" s="2"/>
      <c r="J6" s="2"/>
      <c r="K6" s="2"/>
      <c r="L6" s="2"/>
      <c r="M6" s="8"/>
      <c r="N6" s="8"/>
      <c r="O6" s="2"/>
      <c r="P6" s="8"/>
    </row>
    <row r="7" spans="1:16" ht="4.5" customHeight="1">
      <c r="A7" s="9"/>
      <c r="B7" s="9"/>
      <c r="C7" s="2"/>
      <c r="D7" s="51"/>
      <c r="E7" s="51"/>
      <c r="F7" s="51"/>
      <c r="G7" s="51"/>
      <c r="H7" s="51"/>
      <c r="I7" s="51"/>
      <c r="J7" s="51"/>
      <c r="K7" s="51"/>
      <c r="L7" s="51"/>
      <c r="M7" s="8"/>
      <c r="N7" s="8"/>
      <c r="O7" s="2"/>
      <c r="P7" s="8"/>
    </row>
    <row r="8" spans="1:16" s="1" customFormat="1" ht="18" customHeight="1">
      <c r="A8" s="24"/>
      <c r="B8" s="24"/>
      <c r="C8" s="3"/>
      <c r="D8" s="331" t="s">
        <v>289</v>
      </c>
      <c r="E8" s="332"/>
      <c r="F8" s="332"/>
      <c r="G8" s="332"/>
      <c r="H8" s="332"/>
      <c r="I8" s="332"/>
      <c r="J8" s="332"/>
      <c r="K8" s="332"/>
      <c r="L8" s="332"/>
      <c r="M8" s="25"/>
      <c r="N8" s="25"/>
      <c r="O8" s="3"/>
      <c r="P8" s="25"/>
    </row>
    <row r="9" spans="1:16" s="1" customFormat="1" ht="18" customHeight="1">
      <c r="A9" s="24"/>
      <c r="B9" s="24"/>
      <c r="C9" s="3"/>
      <c r="D9" s="331" t="s">
        <v>69</v>
      </c>
      <c r="E9" s="332"/>
      <c r="F9" s="332"/>
      <c r="G9" s="332"/>
      <c r="H9" s="332"/>
      <c r="I9" s="332"/>
      <c r="J9" s="332"/>
      <c r="K9" s="332"/>
      <c r="L9" s="332"/>
      <c r="M9" s="25"/>
      <c r="N9" s="25"/>
      <c r="O9" s="3"/>
      <c r="P9" s="25"/>
    </row>
    <row r="10" spans="1:16" s="1" customFormat="1" ht="18" customHeight="1">
      <c r="A10" s="24"/>
      <c r="B10" s="24"/>
      <c r="C10" s="31" t="s">
        <v>25</v>
      </c>
      <c r="D10" s="331" t="s">
        <v>290</v>
      </c>
      <c r="E10" s="332"/>
      <c r="F10" s="332"/>
      <c r="G10" s="332"/>
      <c r="H10" s="332"/>
      <c r="I10" s="332"/>
      <c r="J10" s="332"/>
      <c r="K10" s="332"/>
      <c r="L10" s="332"/>
      <c r="M10" s="25"/>
      <c r="N10" s="25"/>
      <c r="O10" s="3"/>
      <c r="P10" s="25"/>
    </row>
    <row r="11" spans="1:16" s="1" customFormat="1" ht="6.75" customHeight="1">
      <c r="A11" s="24"/>
      <c r="B11" s="24"/>
      <c r="C11" s="3"/>
      <c r="D11" s="332"/>
      <c r="E11" s="332"/>
      <c r="F11" s="332"/>
      <c r="G11" s="332"/>
      <c r="H11" s="332"/>
      <c r="I11" s="332"/>
      <c r="J11" s="332"/>
      <c r="K11" s="332"/>
      <c r="L11" s="332"/>
      <c r="M11" s="25"/>
      <c r="N11" s="25"/>
      <c r="O11" s="3"/>
      <c r="P11" s="25"/>
    </row>
    <row r="12" spans="1:16" s="1" customFormat="1" ht="18.75" customHeight="1" thickBot="1">
      <c r="A12" s="24"/>
      <c r="B12" s="24"/>
      <c r="C12" s="3"/>
      <c r="D12" s="64"/>
      <c r="E12" s="169" t="s">
        <v>224</v>
      </c>
      <c r="F12" s="64"/>
      <c r="G12" s="64"/>
      <c r="H12" s="64"/>
      <c r="I12" s="64"/>
      <c r="J12" s="64"/>
      <c r="K12" s="64"/>
      <c r="L12" s="64"/>
      <c r="M12" s="25"/>
      <c r="N12" s="25"/>
      <c r="O12" s="3"/>
      <c r="P12" s="25"/>
    </row>
    <row r="13" spans="1:16" s="1" customFormat="1" ht="18.75" customHeight="1" thickBot="1">
      <c r="A13" s="24"/>
      <c r="B13" s="24"/>
      <c r="C13" s="31">
        <v>1000</v>
      </c>
      <c r="D13" s="64"/>
      <c r="E13" s="622"/>
      <c r="F13" s="623"/>
      <c r="G13" s="623"/>
      <c r="H13" s="623"/>
      <c r="I13" s="623"/>
      <c r="J13" s="623"/>
      <c r="K13" s="623"/>
      <c r="L13" s="624"/>
      <c r="M13" s="25"/>
      <c r="N13" s="25"/>
      <c r="O13" s="3"/>
      <c r="P13" s="25"/>
    </row>
    <row r="14" spans="1:16" s="1" customFormat="1" ht="18.75" customHeight="1" thickBot="1">
      <c r="A14" s="24"/>
      <c r="B14" s="24"/>
      <c r="C14" s="31"/>
      <c r="D14" s="64"/>
      <c r="E14" s="169" t="s">
        <v>228</v>
      </c>
      <c r="F14" s="64"/>
      <c r="G14" s="64"/>
      <c r="H14" s="64"/>
      <c r="I14" s="64"/>
      <c r="J14" s="64"/>
      <c r="K14" s="64"/>
      <c r="L14" s="64"/>
      <c r="M14" s="25"/>
      <c r="N14" s="25"/>
      <c r="O14" s="3"/>
      <c r="P14" s="25"/>
    </row>
    <row r="15" spans="1:16" s="1" customFormat="1" ht="18.75" customHeight="1" thickBot="1">
      <c r="A15" s="24"/>
      <c r="B15" s="24"/>
      <c r="C15" s="31">
        <f>C13+1</f>
        <v>1001</v>
      </c>
      <c r="D15" s="64"/>
      <c r="E15" s="622"/>
      <c r="F15" s="623"/>
      <c r="G15" s="623"/>
      <c r="H15" s="623"/>
      <c r="I15" s="623"/>
      <c r="J15" s="623"/>
      <c r="K15" s="623"/>
      <c r="L15" s="624"/>
      <c r="M15" s="25"/>
      <c r="N15" s="25"/>
      <c r="O15" s="3"/>
      <c r="P15" s="25"/>
    </row>
    <row r="16" spans="1:16" s="1" customFormat="1" ht="18.75" customHeight="1" thickBot="1">
      <c r="A16" s="24"/>
      <c r="B16" s="24"/>
      <c r="C16" s="31"/>
      <c r="D16" s="64"/>
      <c r="E16" s="169" t="s">
        <v>225</v>
      </c>
      <c r="F16" s="64"/>
      <c r="G16" s="64"/>
      <c r="H16" s="64"/>
      <c r="I16" s="64"/>
      <c r="J16" s="64"/>
      <c r="K16" s="64"/>
      <c r="L16" s="64"/>
      <c r="M16" s="25"/>
      <c r="N16" s="25"/>
      <c r="O16" s="3"/>
      <c r="P16" s="25"/>
    </row>
    <row r="17" spans="1:16" s="1" customFormat="1" ht="18.75" customHeight="1" thickBot="1">
      <c r="A17" s="24"/>
      <c r="B17" s="24"/>
      <c r="C17" s="31">
        <f>C15+1</f>
        <v>1002</v>
      </c>
      <c r="D17" s="64"/>
      <c r="E17" s="622"/>
      <c r="F17" s="623"/>
      <c r="G17" s="623"/>
      <c r="H17" s="623"/>
      <c r="I17" s="623"/>
      <c r="J17" s="623"/>
      <c r="K17" s="623"/>
      <c r="L17" s="624"/>
      <c r="M17" s="25"/>
      <c r="N17" s="25"/>
      <c r="O17" s="3"/>
      <c r="P17" s="25"/>
    </row>
    <row r="18" spans="1:16" s="1" customFormat="1" ht="18.75" customHeight="1" thickBot="1">
      <c r="A18" s="24"/>
      <c r="B18" s="24"/>
      <c r="C18" s="31"/>
      <c r="D18" s="64"/>
      <c r="E18" s="169" t="s">
        <v>229</v>
      </c>
      <c r="F18" s="64"/>
      <c r="G18" s="64"/>
      <c r="H18" s="64"/>
      <c r="I18" s="64"/>
      <c r="J18" s="64"/>
      <c r="K18" s="64"/>
      <c r="L18" s="64"/>
      <c r="M18" s="25"/>
      <c r="N18" s="25"/>
      <c r="O18" s="3"/>
      <c r="P18" s="25"/>
    </row>
    <row r="19" spans="1:16" s="1" customFormat="1" ht="18.75" customHeight="1" thickBot="1">
      <c r="A19" s="24"/>
      <c r="B19" s="24"/>
      <c r="C19" s="31">
        <f>C17+1</f>
        <v>1003</v>
      </c>
      <c r="D19" s="64"/>
      <c r="E19" s="622"/>
      <c r="F19" s="623"/>
      <c r="G19" s="623"/>
      <c r="H19" s="623"/>
      <c r="I19" s="623"/>
      <c r="J19" s="623"/>
      <c r="K19" s="623"/>
      <c r="L19" s="624"/>
      <c r="M19" s="25"/>
      <c r="N19" s="25"/>
      <c r="O19" s="3"/>
      <c r="P19" s="25"/>
    </row>
    <row r="20" spans="1:16" s="1" customFormat="1" ht="8.25" customHeight="1">
      <c r="A20" s="24"/>
      <c r="B20" s="24"/>
      <c r="C20" s="31"/>
      <c r="D20" s="64"/>
      <c r="E20" s="64"/>
      <c r="F20" s="64"/>
      <c r="G20" s="64"/>
      <c r="H20" s="64"/>
      <c r="I20" s="64"/>
      <c r="J20" s="64"/>
      <c r="K20" s="64"/>
      <c r="L20" s="64"/>
      <c r="M20" s="25"/>
      <c r="N20" s="25"/>
      <c r="O20" s="3"/>
      <c r="P20" s="25"/>
    </row>
    <row r="21" spans="1:16" ht="30" customHeight="1">
      <c r="A21" s="9"/>
      <c r="B21" s="9"/>
      <c r="C21" s="21"/>
      <c r="D21" s="625" t="s">
        <v>226</v>
      </c>
      <c r="E21" s="626"/>
      <c r="F21" s="626"/>
      <c r="G21" s="626"/>
      <c r="H21" s="626"/>
      <c r="I21" s="626"/>
      <c r="J21" s="626"/>
      <c r="K21" s="626"/>
      <c r="L21" s="626"/>
      <c r="M21" s="627"/>
      <c r="N21" s="8"/>
      <c r="O21" s="2"/>
      <c r="P21" s="8"/>
    </row>
    <row r="22" spans="1:16" ht="5.25" customHeight="1">
      <c r="A22" s="9"/>
      <c r="B22" s="9"/>
      <c r="C22" s="21"/>
      <c r="D22" s="64"/>
      <c r="E22" s="64"/>
      <c r="F22" s="64"/>
      <c r="G22" s="64"/>
      <c r="H22" s="64"/>
      <c r="I22" s="64"/>
      <c r="J22" s="64"/>
      <c r="K22" s="64"/>
      <c r="L22" s="64"/>
      <c r="M22" s="8"/>
      <c r="N22" s="8"/>
      <c r="O22" s="2"/>
      <c r="P22" s="8"/>
    </row>
    <row r="23" spans="1:16" ht="42.75" customHeight="1" thickBot="1">
      <c r="A23" s="9"/>
      <c r="B23" s="9"/>
      <c r="C23" s="31" t="s">
        <v>25</v>
      </c>
      <c r="D23" s="64"/>
      <c r="E23" s="84" t="s">
        <v>70</v>
      </c>
      <c r="F23" s="84" t="s">
        <v>25</v>
      </c>
      <c r="G23" s="84" t="s">
        <v>73</v>
      </c>
      <c r="H23" s="77" t="s">
        <v>7</v>
      </c>
      <c r="I23" s="78" t="s">
        <v>192</v>
      </c>
      <c r="J23" s="78" t="s">
        <v>74</v>
      </c>
      <c r="K23" s="78" t="s">
        <v>193</v>
      </c>
      <c r="L23" s="79" t="s">
        <v>71</v>
      </c>
      <c r="M23" s="8"/>
      <c r="N23" s="8"/>
      <c r="O23" s="2"/>
      <c r="P23" s="8"/>
    </row>
    <row r="24" spans="1:16" ht="20.25" customHeight="1" thickBot="1">
      <c r="A24" s="9"/>
      <c r="B24" s="9"/>
      <c r="C24" s="21"/>
      <c r="D24" s="64"/>
      <c r="E24" s="64"/>
      <c r="F24" s="64"/>
      <c r="G24" s="64"/>
      <c r="H24" s="64"/>
      <c r="I24" s="170" t="s">
        <v>27</v>
      </c>
      <c r="J24" s="170" t="s">
        <v>28</v>
      </c>
      <c r="K24" s="170" t="s">
        <v>194</v>
      </c>
      <c r="L24" s="170" t="s">
        <v>30</v>
      </c>
      <c r="M24" s="8"/>
      <c r="N24" s="8"/>
      <c r="O24" s="2"/>
      <c r="P24" s="8"/>
    </row>
    <row r="25" spans="1:16" ht="19.5" customHeight="1" thickBot="1">
      <c r="A25" s="9"/>
      <c r="B25" s="9"/>
      <c r="C25" s="21">
        <v>1010</v>
      </c>
      <c r="D25" s="64"/>
      <c r="E25" s="319">
        <v>1</v>
      </c>
      <c r="F25" s="319">
        <v>130</v>
      </c>
      <c r="G25" s="320" t="s">
        <v>59</v>
      </c>
      <c r="H25" s="321" t="s">
        <v>72</v>
      </c>
      <c r="I25" s="325">
        <f>'1 - General Statistics'!J30</f>
        <v>0</v>
      </c>
      <c r="J25" s="324">
        <v>1</v>
      </c>
      <c r="K25" s="328">
        <f>I25*J25</f>
        <v>0</v>
      </c>
      <c r="L25" s="282"/>
      <c r="M25" s="8"/>
      <c r="N25" s="8"/>
      <c r="O25" s="2"/>
      <c r="P25" s="8"/>
    </row>
    <row r="26" spans="1:16" ht="19.5" customHeight="1" thickBot="1">
      <c r="A26" s="9" t="s">
        <v>59</v>
      </c>
      <c r="B26" s="9"/>
      <c r="C26" s="21">
        <f>+C25+1</f>
        <v>1011</v>
      </c>
      <c r="D26" s="173"/>
      <c r="E26" s="319" t="s">
        <v>203</v>
      </c>
      <c r="F26" s="319">
        <v>700</v>
      </c>
      <c r="G26" s="319" t="s">
        <v>27</v>
      </c>
      <c r="H26" s="321" t="s">
        <v>157</v>
      </c>
      <c r="I26" s="326">
        <f>'7a - Overhead'!F8</f>
        <v>0</v>
      </c>
      <c r="J26" s="324">
        <v>1</v>
      </c>
      <c r="K26" s="329">
        <f aca="true" t="shared" si="0" ref="K26:K35">I26*J26</f>
        <v>0</v>
      </c>
      <c r="L26" s="282"/>
      <c r="M26" s="8"/>
      <c r="N26" s="8"/>
      <c r="O26" s="2"/>
      <c r="P26" s="8"/>
    </row>
    <row r="27" spans="1:16" ht="19.5" customHeight="1" thickBot="1">
      <c r="A27" s="9"/>
      <c r="B27" s="9"/>
      <c r="C27" s="21">
        <f aca="true" t="shared" si="1" ref="C27:C35">+C26+1</f>
        <v>1012</v>
      </c>
      <c r="D27" s="64"/>
      <c r="E27" s="319" t="s">
        <v>203</v>
      </c>
      <c r="F27" s="319">
        <v>701</v>
      </c>
      <c r="G27" s="319" t="s">
        <v>27</v>
      </c>
      <c r="H27" s="321" t="s">
        <v>158</v>
      </c>
      <c r="I27" s="326">
        <f>'7a - Overhead'!F9</f>
        <v>0</v>
      </c>
      <c r="J27" s="324">
        <v>1</v>
      </c>
      <c r="K27" s="329">
        <f t="shared" si="0"/>
        <v>0</v>
      </c>
      <c r="L27" s="282"/>
      <c r="M27" s="8"/>
      <c r="N27" s="8"/>
      <c r="O27" s="2"/>
      <c r="P27" s="8"/>
    </row>
    <row r="28" spans="1:16" ht="19.5" customHeight="1" thickBot="1">
      <c r="A28" s="9"/>
      <c r="B28" s="9"/>
      <c r="C28" s="21">
        <f t="shared" si="1"/>
        <v>1013</v>
      </c>
      <c r="D28" s="64"/>
      <c r="E28" s="319" t="s">
        <v>203</v>
      </c>
      <c r="F28" s="319">
        <v>702</v>
      </c>
      <c r="G28" s="319" t="s">
        <v>27</v>
      </c>
      <c r="H28" s="321" t="s">
        <v>159</v>
      </c>
      <c r="I28" s="326">
        <f>'7a - Overhead'!F10</f>
        <v>0</v>
      </c>
      <c r="J28" s="324">
        <v>1</v>
      </c>
      <c r="K28" s="329">
        <f t="shared" si="0"/>
        <v>0</v>
      </c>
      <c r="L28" s="282"/>
      <c r="M28" s="8"/>
      <c r="N28" s="8"/>
      <c r="O28" s="2"/>
      <c r="P28" s="8"/>
    </row>
    <row r="29" spans="1:16" ht="19.5" customHeight="1" thickBot="1">
      <c r="A29" s="9"/>
      <c r="B29" s="9"/>
      <c r="C29" s="21">
        <f t="shared" si="1"/>
        <v>1014</v>
      </c>
      <c r="D29" s="64"/>
      <c r="E29" s="319" t="s">
        <v>203</v>
      </c>
      <c r="F29" s="319">
        <v>703</v>
      </c>
      <c r="G29" s="319" t="s">
        <v>27</v>
      </c>
      <c r="H29" s="321" t="s">
        <v>160</v>
      </c>
      <c r="I29" s="326">
        <f>'7a - Overhead'!F11</f>
        <v>0</v>
      </c>
      <c r="J29" s="324">
        <v>1</v>
      </c>
      <c r="K29" s="329">
        <f>I29*J29</f>
        <v>0</v>
      </c>
      <c r="L29" s="282"/>
      <c r="M29" s="8"/>
      <c r="N29" s="8"/>
      <c r="O29" s="2"/>
      <c r="P29" s="8"/>
    </row>
    <row r="30" spans="1:16" ht="19.5" customHeight="1" thickBot="1">
      <c r="A30" s="9"/>
      <c r="B30" s="9"/>
      <c r="C30" s="21">
        <f t="shared" si="1"/>
        <v>1015</v>
      </c>
      <c r="D30" s="64"/>
      <c r="E30" s="319" t="s">
        <v>205</v>
      </c>
      <c r="F30" s="319">
        <v>500</v>
      </c>
      <c r="G30" s="319" t="s">
        <v>27</v>
      </c>
      <c r="H30" s="322" t="s">
        <v>1</v>
      </c>
      <c r="I30" s="327">
        <f>'5 - Building'!H9+'5 - Building'!F9</f>
        <v>0</v>
      </c>
      <c r="J30" s="324">
        <v>1</v>
      </c>
      <c r="K30" s="330">
        <f t="shared" si="0"/>
        <v>0</v>
      </c>
      <c r="L30" s="282"/>
      <c r="M30" s="8"/>
      <c r="N30" s="8"/>
      <c r="O30" s="2"/>
      <c r="P30" s="8"/>
    </row>
    <row r="31" spans="1:16" ht="19.5" customHeight="1" thickBot="1">
      <c r="A31" s="9"/>
      <c r="B31" s="9"/>
      <c r="C31" s="21">
        <f t="shared" si="1"/>
        <v>1016</v>
      </c>
      <c r="D31" s="64"/>
      <c r="E31" s="319" t="s">
        <v>203</v>
      </c>
      <c r="F31" s="319">
        <v>723</v>
      </c>
      <c r="G31" s="319" t="s">
        <v>27</v>
      </c>
      <c r="H31" s="322" t="s">
        <v>197</v>
      </c>
      <c r="I31" s="326">
        <f>'7a - Overhead'!F28</f>
        <v>0</v>
      </c>
      <c r="J31" s="324">
        <v>1</v>
      </c>
      <c r="K31" s="329">
        <f t="shared" si="0"/>
        <v>0</v>
      </c>
      <c r="L31" s="282"/>
      <c r="M31" s="8"/>
      <c r="N31" s="8"/>
      <c r="O31" s="2"/>
      <c r="P31" s="8"/>
    </row>
    <row r="32" spans="1:16" ht="19.5" customHeight="1" thickBot="1">
      <c r="A32" s="9"/>
      <c r="B32" s="9"/>
      <c r="C32" s="21">
        <f t="shared" si="1"/>
        <v>1017</v>
      </c>
      <c r="D32" s="64"/>
      <c r="E32" s="319" t="s">
        <v>203</v>
      </c>
      <c r="F32" s="323">
        <v>739</v>
      </c>
      <c r="G32" s="323" t="s">
        <v>27</v>
      </c>
      <c r="H32" s="322" t="s">
        <v>196</v>
      </c>
      <c r="I32" s="326">
        <f>'7a - Overhead'!F39</f>
        <v>0</v>
      </c>
      <c r="J32" s="324">
        <v>1</v>
      </c>
      <c r="K32" s="329">
        <f t="shared" si="0"/>
        <v>0</v>
      </c>
      <c r="L32" s="282"/>
      <c r="M32" s="8"/>
      <c r="N32" s="8"/>
      <c r="O32" s="2"/>
      <c r="P32" s="8"/>
    </row>
    <row r="33" spans="1:16" ht="19.5" customHeight="1" thickBot="1">
      <c r="A33" s="9"/>
      <c r="B33" s="9"/>
      <c r="C33" s="21">
        <f t="shared" si="1"/>
        <v>1018</v>
      </c>
      <c r="D33" s="64"/>
      <c r="E33" s="319" t="s">
        <v>203</v>
      </c>
      <c r="F33" s="323">
        <v>755</v>
      </c>
      <c r="G33" s="323" t="s">
        <v>27</v>
      </c>
      <c r="H33" s="322" t="s">
        <v>198</v>
      </c>
      <c r="I33" s="326">
        <f>'7a - Overhead'!F56</f>
        <v>0</v>
      </c>
      <c r="J33" s="324">
        <v>1</v>
      </c>
      <c r="K33" s="329">
        <f t="shared" si="0"/>
        <v>0</v>
      </c>
      <c r="L33" s="282"/>
      <c r="M33" s="8"/>
      <c r="N33" s="8"/>
      <c r="O33" s="2"/>
      <c r="P33" s="8"/>
    </row>
    <row r="34" spans="1:16" s="2" customFormat="1" ht="19.5" customHeight="1" thickBot="1">
      <c r="A34" s="9"/>
      <c r="B34" s="9"/>
      <c r="C34" s="21">
        <f t="shared" si="1"/>
        <v>1019</v>
      </c>
      <c r="D34" s="14"/>
      <c r="E34" s="319" t="s">
        <v>203</v>
      </c>
      <c r="F34" s="323">
        <v>767</v>
      </c>
      <c r="G34" s="323" t="s">
        <v>27</v>
      </c>
      <c r="H34" s="322" t="s">
        <v>200</v>
      </c>
      <c r="I34" s="326">
        <f>'7a - Overhead'!F65</f>
        <v>0</v>
      </c>
      <c r="J34" s="324">
        <v>1</v>
      </c>
      <c r="K34" s="329">
        <f t="shared" si="0"/>
        <v>0</v>
      </c>
      <c r="L34" s="282"/>
      <c r="M34" s="8"/>
      <c r="N34" s="8"/>
      <c r="P34" s="8"/>
    </row>
    <row r="35" spans="1:16" ht="19.5" customHeight="1" thickBot="1">
      <c r="A35" s="9"/>
      <c r="B35" s="9"/>
      <c r="C35" s="21">
        <f t="shared" si="1"/>
        <v>1020</v>
      </c>
      <c r="D35" s="14"/>
      <c r="E35" s="319" t="s">
        <v>204</v>
      </c>
      <c r="F35" s="323">
        <v>779</v>
      </c>
      <c r="G35" s="323" t="s">
        <v>27</v>
      </c>
      <c r="H35" s="322" t="s">
        <v>22</v>
      </c>
      <c r="I35" s="326">
        <f>'7b - Misc Revenue'!F14</f>
        <v>0</v>
      </c>
      <c r="J35" s="324">
        <v>1</v>
      </c>
      <c r="K35" s="329">
        <f t="shared" si="0"/>
        <v>0</v>
      </c>
      <c r="L35" s="282"/>
      <c r="M35" s="8"/>
      <c r="N35" s="8"/>
      <c r="O35" s="2"/>
      <c r="P35" s="8"/>
    </row>
    <row r="36" spans="1:16" ht="19.5" customHeight="1" hidden="1" thickBot="1">
      <c r="A36" s="9"/>
      <c r="B36" s="9"/>
      <c r="C36" s="21"/>
      <c r="D36" s="64"/>
      <c r="E36" s="319"/>
      <c r="F36" s="323"/>
      <c r="G36" s="323"/>
      <c r="H36" s="322"/>
      <c r="I36" s="326"/>
      <c r="J36" s="324"/>
      <c r="K36" s="329"/>
      <c r="L36" s="282"/>
      <c r="M36" s="8"/>
      <c r="N36" s="8"/>
      <c r="O36" s="2"/>
      <c r="P36" s="8"/>
    </row>
    <row r="37" spans="1:16" ht="19.5" customHeight="1" hidden="1" thickBot="1">
      <c r="A37" s="9"/>
      <c r="B37" s="9"/>
      <c r="C37" s="21"/>
      <c r="D37" s="64"/>
      <c r="E37" s="319"/>
      <c r="F37" s="323"/>
      <c r="G37" s="323"/>
      <c r="H37" s="322"/>
      <c r="I37" s="326"/>
      <c r="J37" s="324"/>
      <c r="K37" s="329"/>
      <c r="L37" s="282"/>
      <c r="M37" s="8"/>
      <c r="N37" s="8"/>
      <c r="O37" s="2"/>
      <c r="P37" s="8"/>
    </row>
    <row r="38" spans="1:16" ht="18" customHeight="1">
      <c r="A38" s="9"/>
      <c r="B38" s="9"/>
      <c r="C38" s="48"/>
      <c r="D38" s="64"/>
      <c r="E38" s="171"/>
      <c r="F38" s="171"/>
      <c r="G38" s="174"/>
      <c r="H38" s="64"/>
      <c r="I38" s="64"/>
      <c r="J38" s="64"/>
      <c r="K38" s="64"/>
      <c r="L38" s="64"/>
      <c r="M38" s="8"/>
      <c r="N38" s="8"/>
      <c r="O38" s="2"/>
      <c r="P38" s="8"/>
    </row>
    <row r="39" spans="1:16" ht="18" customHeight="1" thickBot="1">
      <c r="A39" s="9"/>
      <c r="B39" s="9"/>
      <c r="C39" s="2"/>
      <c r="D39" s="105" t="s">
        <v>75</v>
      </c>
      <c r="E39" s="171"/>
      <c r="F39" s="171"/>
      <c r="G39" s="174"/>
      <c r="H39" s="64"/>
      <c r="I39" s="64"/>
      <c r="J39" s="64"/>
      <c r="K39" s="64"/>
      <c r="L39" s="64"/>
      <c r="M39" s="8"/>
      <c r="N39" s="8"/>
      <c r="O39" s="2"/>
      <c r="P39" s="8"/>
    </row>
    <row r="40" spans="1:16" ht="18" customHeight="1" thickBot="1">
      <c r="A40" s="9"/>
      <c r="B40" s="9"/>
      <c r="C40" s="48">
        <v>1030</v>
      </c>
      <c r="D40" s="619"/>
      <c r="E40" s="620"/>
      <c r="F40" s="620"/>
      <c r="G40" s="620"/>
      <c r="H40" s="620"/>
      <c r="I40" s="620"/>
      <c r="J40" s="620"/>
      <c r="K40" s="620"/>
      <c r="L40" s="621"/>
      <c r="M40" s="8"/>
      <c r="N40" s="8"/>
      <c r="O40" s="2"/>
      <c r="P40" s="8"/>
    </row>
    <row r="41" spans="1:16" ht="18" customHeight="1" thickBot="1">
      <c r="A41" s="9"/>
      <c r="B41" s="9"/>
      <c r="C41" s="48"/>
      <c r="D41" s="619"/>
      <c r="E41" s="620"/>
      <c r="F41" s="620"/>
      <c r="G41" s="620"/>
      <c r="H41" s="620"/>
      <c r="I41" s="620"/>
      <c r="J41" s="620"/>
      <c r="K41" s="620"/>
      <c r="L41" s="621"/>
      <c r="M41" s="8"/>
      <c r="N41" s="8"/>
      <c r="O41" s="2"/>
      <c r="P41" s="8"/>
    </row>
    <row r="42" spans="1:16" ht="18" customHeight="1" thickBot="1">
      <c r="A42" s="9"/>
      <c r="B42" s="9"/>
      <c r="C42" s="48"/>
      <c r="D42" s="619"/>
      <c r="E42" s="620"/>
      <c r="F42" s="620"/>
      <c r="G42" s="620"/>
      <c r="H42" s="620"/>
      <c r="I42" s="620"/>
      <c r="J42" s="620"/>
      <c r="K42" s="620"/>
      <c r="L42" s="621"/>
      <c r="M42" s="8"/>
      <c r="N42" s="8"/>
      <c r="O42" s="2"/>
      <c r="P42" s="8"/>
    </row>
    <row r="43" spans="1:16" ht="18" customHeight="1" thickBot="1">
      <c r="A43" s="9"/>
      <c r="B43" s="9"/>
      <c r="C43" s="48"/>
      <c r="D43" s="619"/>
      <c r="E43" s="620"/>
      <c r="F43" s="620"/>
      <c r="G43" s="620"/>
      <c r="H43" s="620"/>
      <c r="I43" s="620"/>
      <c r="J43" s="620"/>
      <c r="K43" s="620"/>
      <c r="L43" s="621"/>
      <c r="M43" s="8"/>
      <c r="N43" s="8"/>
      <c r="O43" s="2"/>
      <c r="P43" s="8"/>
    </row>
    <row r="44" spans="1:16" ht="13.5" thickBot="1">
      <c r="A44" s="9"/>
      <c r="B44" s="10"/>
      <c r="C44" s="4"/>
      <c r="D44" s="4"/>
      <c r="E44" s="80"/>
      <c r="F44" s="80"/>
      <c r="G44" s="81"/>
      <c r="H44" s="4"/>
      <c r="I44" s="4"/>
      <c r="J44" s="4"/>
      <c r="K44" s="4"/>
      <c r="L44" s="4"/>
      <c r="M44" s="11"/>
      <c r="N44" s="8"/>
      <c r="O44" s="2"/>
      <c r="P44" s="8"/>
    </row>
    <row r="45" spans="1:16" ht="18" thickBot="1">
      <c r="A45" s="10"/>
      <c r="B45" s="4"/>
      <c r="C45" s="50"/>
      <c r="D45" s="4"/>
      <c r="E45" s="4"/>
      <c r="F45" s="4"/>
      <c r="G45" s="82"/>
      <c r="H45" s="4"/>
      <c r="I45" s="4"/>
      <c r="J45" s="4"/>
      <c r="K45" s="4"/>
      <c r="L45" s="4"/>
      <c r="M45" s="4"/>
      <c r="N45" s="11"/>
      <c r="O45" s="2"/>
      <c r="P45" s="8"/>
    </row>
    <row r="46" spans="1:16" ht="12.75">
      <c r="A46" s="9"/>
      <c r="B46" s="2"/>
      <c r="C46" s="2"/>
      <c r="D46" s="2"/>
      <c r="E46" s="2"/>
      <c r="F46" s="2"/>
      <c r="G46" s="49"/>
      <c r="H46" s="2"/>
      <c r="I46" s="2"/>
      <c r="J46" s="2"/>
      <c r="K46" s="2"/>
      <c r="L46" s="2"/>
      <c r="M46" s="2"/>
      <c r="N46" s="2"/>
      <c r="O46" s="2"/>
      <c r="P46" s="8"/>
    </row>
    <row r="47" spans="1:16" ht="12.75">
      <c r="A47" s="9"/>
      <c r="B47" s="2"/>
      <c r="C47" s="2"/>
      <c r="D47" s="2"/>
      <c r="E47" s="2"/>
      <c r="F47" s="2"/>
      <c r="G47" s="2"/>
      <c r="H47" s="2"/>
      <c r="I47" s="2"/>
      <c r="J47" s="2"/>
      <c r="K47" s="2"/>
      <c r="L47" s="2"/>
      <c r="M47" s="2"/>
      <c r="N47" s="2"/>
      <c r="O47" s="2"/>
      <c r="P47" s="8"/>
    </row>
    <row r="48" spans="1:16" ht="12.75">
      <c r="A48" s="9"/>
      <c r="B48" s="2"/>
      <c r="C48" s="2"/>
      <c r="D48" s="2"/>
      <c r="E48" s="2"/>
      <c r="F48" s="2"/>
      <c r="G48" s="2"/>
      <c r="H48" s="2"/>
      <c r="I48" s="2"/>
      <c r="J48" s="2"/>
      <c r="K48" s="2"/>
      <c r="L48" s="2"/>
      <c r="M48" s="2"/>
      <c r="N48" s="2"/>
      <c r="O48" s="2"/>
      <c r="P48" s="8"/>
    </row>
    <row r="49" spans="1:16" ht="12.75">
      <c r="A49" s="9"/>
      <c r="B49" s="2"/>
      <c r="C49" s="2"/>
      <c r="D49" s="2"/>
      <c r="E49" s="2"/>
      <c r="F49" s="2"/>
      <c r="G49" s="2"/>
      <c r="H49" s="2"/>
      <c r="I49" s="2"/>
      <c r="J49" s="2"/>
      <c r="K49" s="2"/>
      <c r="L49" s="2"/>
      <c r="M49" s="2"/>
      <c r="N49" s="2"/>
      <c r="O49" s="2"/>
      <c r="P49" s="8"/>
    </row>
    <row r="50" spans="1:16" ht="12.75">
      <c r="A50" s="9"/>
      <c r="B50" s="2"/>
      <c r="C50" s="2"/>
      <c r="D50" s="2"/>
      <c r="E50" s="2"/>
      <c r="F50" s="2"/>
      <c r="G50" s="2"/>
      <c r="H50" s="2"/>
      <c r="I50" s="2"/>
      <c r="J50" s="2"/>
      <c r="K50" s="2"/>
      <c r="L50" s="2"/>
      <c r="M50" s="2"/>
      <c r="N50" s="2"/>
      <c r="O50" s="2"/>
      <c r="P50" s="8"/>
    </row>
    <row r="51" spans="1:16" ht="12.75">
      <c r="A51" s="9"/>
      <c r="B51" s="2"/>
      <c r="C51" s="2"/>
      <c r="D51" s="2"/>
      <c r="E51" s="2"/>
      <c r="F51" s="2"/>
      <c r="G51" s="2"/>
      <c r="H51" s="2"/>
      <c r="I51" s="2"/>
      <c r="J51" s="2"/>
      <c r="K51" s="2"/>
      <c r="L51" s="2"/>
      <c r="M51" s="2"/>
      <c r="N51" s="2"/>
      <c r="O51" s="2"/>
      <c r="P51" s="8"/>
    </row>
    <row r="52" spans="1:16" ht="12.75">
      <c r="A52" s="9"/>
      <c r="B52" s="2"/>
      <c r="C52" s="2"/>
      <c r="D52" s="2"/>
      <c r="E52" s="2"/>
      <c r="F52" s="2"/>
      <c r="G52" s="2"/>
      <c r="H52" s="2"/>
      <c r="I52" s="2"/>
      <c r="J52" s="2"/>
      <c r="K52" s="2"/>
      <c r="L52" s="2"/>
      <c r="M52" s="2"/>
      <c r="N52" s="2"/>
      <c r="O52" s="2"/>
      <c r="P52" s="8"/>
    </row>
    <row r="53" spans="1:16" ht="12.75">
      <c r="A53" s="9"/>
      <c r="B53" s="2"/>
      <c r="C53" s="2"/>
      <c r="D53" s="2"/>
      <c r="E53" s="2"/>
      <c r="F53" s="2"/>
      <c r="G53" s="2"/>
      <c r="H53" s="2"/>
      <c r="I53" s="2"/>
      <c r="J53" s="2"/>
      <c r="K53" s="2"/>
      <c r="L53" s="2"/>
      <c r="M53" s="2"/>
      <c r="N53" s="2"/>
      <c r="O53" s="2"/>
      <c r="P53" s="8"/>
    </row>
    <row r="54" spans="1:16" ht="12.75">
      <c r="A54" s="9"/>
      <c r="B54" s="2"/>
      <c r="C54" s="2"/>
      <c r="D54" s="2"/>
      <c r="E54" s="2"/>
      <c r="F54" s="2"/>
      <c r="G54" s="2"/>
      <c r="H54" s="2"/>
      <c r="I54" s="2"/>
      <c r="J54" s="2"/>
      <c r="K54" s="2"/>
      <c r="L54" s="2"/>
      <c r="M54" s="2"/>
      <c r="N54" s="2"/>
      <c r="O54" s="2"/>
      <c r="P54" s="8"/>
    </row>
    <row r="55" spans="1:16" ht="13.5" thickBot="1">
      <c r="A55" s="10"/>
      <c r="B55" s="4"/>
      <c r="C55" s="4"/>
      <c r="D55" s="4"/>
      <c r="E55" s="4"/>
      <c r="F55" s="4"/>
      <c r="G55" s="4"/>
      <c r="H55" s="4"/>
      <c r="I55" s="4"/>
      <c r="J55" s="4"/>
      <c r="K55" s="4"/>
      <c r="L55" s="4"/>
      <c r="M55" s="4"/>
      <c r="N55" s="4"/>
      <c r="O55" s="4"/>
      <c r="P55" s="11"/>
    </row>
  </sheetData>
  <sheetProtection password="CA4D" sheet="1" objects="1" selectLockedCells="1"/>
  <mergeCells count="11">
    <mergeCell ref="D42:L42"/>
    <mergeCell ref="D43:L43"/>
    <mergeCell ref="D41:L41"/>
    <mergeCell ref="E17:L17"/>
    <mergeCell ref="E19:L19"/>
    <mergeCell ref="D21:M21"/>
    <mergeCell ref="A1:N1"/>
    <mergeCell ref="A2:N2"/>
    <mergeCell ref="E13:L13"/>
    <mergeCell ref="E15:L15"/>
    <mergeCell ref="D40:L40"/>
  </mergeCells>
  <printOptions/>
  <pageMargins left="0.7480314960629921" right="0.7480314960629921" top="0.7480314960629921" bottom="0.7480314960629921" header="0.5118110236220472" footer="0.5118110236220472"/>
  <pageSetup fitToHeight="1" fitToWidth="1" horizontalDpi="600" verticalDpi="600" orientation="landscape" scale="57" r:id="rId4"/>
  <headerFooter alignWithMargins="0">
    <oddHeader>&amp;CBCMB 2017 UCA June 30, 2017</oddHeader>
    <oddFooter>&amp;LPrepared by MNP LLP&amp;R&amp;A  Page &amp;P of &amp;N</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11"/>
  <dimension ref="A1:N51"/>
  <sheetViews>
    <sheetView workbookViewId="0" topLeftCell="A1">
      <selection activeCell="J24" sqref="J24"/>
    </sheetView>
  </sheetViews>
  <sheetFormatPr defaultColWidth="9.140625" defaultRowHeight="12.75"/>
  <cols>
    <col min="1" max="1" width="34.28125" style="343" customWidth="1"/>
    <col min="2" max="14" width="14.00390625" style="343" customWidth="1"/>
    <col min="15" max="16384" width="9.140625" style="343" customWidth="1"/>
  </cols>
  <sheetData>
    <row r="1" spans="1:14" ht="15">
      <c r="A1" s="393"/>
      <c r="N1" s="509" t="s">
        <v>636</v>
      </c>
    </row>
    <row r="2" spans="2:13" ht="12.75">
      <c r="B2" s="510" t="s">
        <v>637</v>
      </c>
      <c r="M2" s="510" t="s">
        <v>638</v>
      </c>
    </row>
    <row r="3" spans="2:14" ht="12.75">
      <c r="B3" s="510" t="s">
        <v>639</v>
      </c>
      <c r="M3" s="510" t="s">
        <v>639</v>
      </c>
      <c r="N3" s="510" t="s">
        <v>639</v>
      </c>
    </row>
    <row r="4" spans="1:14" ht="13.5">
      <c r="A4" s="394" t="s">
        <v>327</v>
      </c>
      <c r="B4" s="395" t="s">
        <v>662</v>
      </c>
      <c r="C4" s="395" t="s">
        <v>663</v>
      </c>
      <c r="D4" s="395" t="s">
        <v>664</v>
      </c>
      <c r="E4" s="395" t="s">
        <v>665</v>
      </c>
      <c r="F4" s="395" t="s">
        <v>666</v>
      </c>
      <c r="G4" s="395" t="s">
        <v>667</v>
      </c>
      <c r="H4" s="395" t="s">
        <v>668</v>
      </c>
      <c r="I4" s="395" t="s">
        <v>669</v>
      </c>
      <c r="J4" s="395" t="s">
        <v>670</v>
      </c>
      <c r="K4" s="395" t="s">
        <v>671</v>
      </c>
      <c r="L4" s="395" t="s">
        <v>672</v>
      </c>
      <c r="M4" s="395" t="s">
        <v>673</v>
      </c>
      <c r="N4" s="395" t="s">
        <v>674</v>
      </c>
    </row>
    <row r="5" spans="2:14" ht="12.75">
      <c r="B5" s="399"/>
      <c r="C5" s="399"/>
      <c r="D5" s="399"/>
      <c r="E5" s="399"/>
      <c r="F5" s="399"/>
      <c r="G5" s="399"/>
      <c r="H5" s="399"/>
      <c r="I5" s="399"/>
      <c r="J5" s="399"/>
      <c r="K5" s="399"/>
      <c r="L5" s="399"/>
      <c r="M5" s="399"/>
      <c r="N5" s="401">
        <f>SUM(B5:M5)</f>
        <v>0</v>
      </c>
    </row>
    <row r="6" spans="2:14" ht="12.75">
      <c r="B6" s="399"/>
      <c r="C6" s="399"/>
      <c r="D6" s="399"/>
      <c r="E6" s="399"/>
      <c r="F6" s="399"/>
      <c r="G6" s="399"/>
      <c r="H6" s="399"/>
      <c r="I6" s="399"/>
      <c r="J6" s="399"/>
      <c r="K6" s="399"/>
      <c r="L6" s="399"/>
      <c r="M6" s="399"/>
      <c r="N6" s="401">
        <f aca="true" t="shared" si="0" ref="N6:N32">SUM(B6:M6)</f>
        <v>0</v>
      </c>
    </row>
    <row r="7" spans="2:14" ht="12.75">
      <c r="B7" s="399"/>
      <c r="C7" s="399"/>
      <c r="D7" s="399"/>
      <c r="E7" s="399"/>
      <c r="F7" s="399"/>
      <c r="G7" s="399"/>
      <c r="H7" s="399"/>
      <c r="I7" s="399"/>
      <c r="J7" s="399"/>
      <c r="K7" s="399"/>
      <c r="L7" s="399"/>
      <c r="M7" s="399"/>
      <c r="N7" s="401">
        <f t="shared" si="0"/>
        <v>0</v>
      </c>
    </row>
    <row r="8" spans="2:14" ht="12.75">
      <c r="B8" s="399"/>
      <c r="C8" s="399"/>
      <c r="D8" s="399"/>
      <c r="E8" s="399"/>
      <c r="F8" s="399"/>
      <c r="G8" s="399"/>
      <c r="H8" s="399"/>
      <c r="I8" s="399"/>
      <c r="J8" s="399"/>
      <c r="K8" s="399"/>
      <c r="L8" s="399"/>
      <c r="M8" s="399"/>
      <c r="N8" s="401">
        <f t="shared" si="0"/>
        <v>0</v>
      </c>
    </row>
    <row r="9" spans="2:14" ht="12.75">
      <c r="B9" s="399"/>
      <c r="C9" s="399"/>
      <c r="D9" s="399"/>
      <c r="E9" s="399"/>
      <c r="F9" s="399"/>
      <c r="G9" s="399"/>
      <c r="H9" s="399"/>
      <c r="I9" s="399"/>
      <c r="J9" s="399"/>
      <c r="K9" s="399"/>
      <c r="L9" s="399"/>
      <c r="M9" s="399"/>
      <c r="N9" s="401">
        <f t="shared" si="0"/>
        <v>0</v>
      </c>
    </row>
    <row r="10" spans="2:14" ht="12.75">
      <c r="B10" s="399"/>
      <c r="C10" s="399"/>
      <c r="D10" s="399"/>
      <c r="E10" s="399"/>
      <c r="F10" s="399"/>
      <c r="G10" s="399"/>
      <c r="H10" s="399"/>
      <c r="I10" s="399"/>
      <c r="J10" s="399"/>
      <c r="K10" s="399"/>
      <c r="L10" s="399"/>
      <c r="M10" s="399"/>
      <c r="N10" s="401">
        <f t="shared" si="0"/>
        <v>0</v>
      </c>
    </row>
    <row r="11" spans="2:14" ht="12.75">
      <c r="B11" s="399"/>
      <c r="C11" s="399"/>
      <c r="D11" s="399"/>
      <c r="E11" s="399"/>
      <c r="F11" s="399"/>
      <c r="G11" s="399"/>
      <c r="H11" s="399"/>
      <c r="I11" s="399"/>
      <c r="J11" s="399"/>
      <c r="K11" s="399"/>
      <c r="L11" s="399"/>
      <c r="M11" s="399"/>
      <c r="N11" s="401">
        <f t="shared" si="0"/>
        <v>0</v>
      </c>
    </row>
    <row r="12" spans="2:14" ht="12.75">
      <c r="B12" s="399"/>
      <c r="C12" s="399"/>
      <c r="D12" s="399"/>
      <c r="E12" s="399"/>
      <c r="F12" s="399"/>
      <c r="G12" s="399"/>
      <c r="H12" s="399"/>
      <c r="I12" s="399"/>
      <c r="J12" s="399"/>
      <c r="K12" s="399"/>
      <c r="L12" s="399"/>
      <c r="M12" s="399"/>
      <c r="N12" s="401">
        <f t="shared" si="0"/>
        <v>0</v>
      </c>
    </row>
    <row r="13" spans="2:14" ht="12.75">
      <c r="B13" s="399"/>
      <c r="C13" s="399"/>
      <c r="D13" s="399"/>
      <c r="E13" s="399"/>
      <c r="F13" s="399"/>
      <c r="G13" s="399"/>
      <c r="H13" s="399"/>
      <c r="I13" s="399"/>
      <c r="J13" s="399"/>
      <c r="K13" s="399"/>
      <c r="L13" s="399"/>
      <c r="M13" s="399"/>
      <c r="N13" s="401">
        <f t="shared" si="0"/>
        <v>0</v>
      </c>
    </row>
    <row r="14" spans="2:14" ht="12.75">
      <c r="B14" s="399"/>
      <c r="C14" s="399"/>
      <c r="D14" s="399"/>
      <c r="E14" s="399"/>
      <c r="F14" s="399"/>
      <c r="G14" s="399"/>
      <c r="H14" s="399"/>
      <c r="I14" s="399"/>
      <c r="J14" s="399"/>
      <c r="K14" s="399"/>
      <c r="L14" s="399"/>
      <c r="M14" s="399"/>
      <c r="N14" s="401">
        <f t="shared" si="0"/>
        <v>0</v>
      </c>
    </row>
    <row r="15" spans="2:14" ht="12.75">
      <c r="B15" s="399"/>
      <c r="C15" s="399"/>
      <c r="D15" s="399"/>
      <c r="E15" s="399"/>
      <c r="F15" s="399"/>
      <c r="G15" s="399"/>
      <c r="H15" s="399"/>
      <c r="I15" s="399"/>
      <c r="J15" s="399"/>
      <c r="K15" s="399"/>
      <c r="L15" s="399"/>
      <c r="M15" s="399"/>
      <c r="N15" s="401">
        <f t="shared" si="0"/>
        <v>0</v>
      </c>
    </row>
    <row r="16" spans="2:14" ht="12.75">
      <c r="B16" s="399"/>
      <c r="C16" s="399"/>
      <c r="D16" s="399"/>
      <c r="E16" s="399"/>
      <c r="F16" s="399"/>
      <c r="G16" s="399"/>
      <c r="H16" s="399"/>
      <c r="I16" s="399"/>
      <c r="J16" s="399"/>
      <c r="K16" s="399"/>
      <c r="L16" s="399"/>
      <c r="M16" s="399"/>
      <c r="N16" s="401">
        <f t="shared" si="0"/>
        <v>0</v>
      </c>
    </row>
    <row r="17" spans="2:14" ht="12.75">
      <c r="B17" s="399"/>
      <c r="C17" s="399"/>
      <c r="D17" s="399"/>
      <c r="E17" s="399"/>
      <c r="F17" s="399"/>
      <c r="G17" s="399"/>
      <c r="H17" s="399"/>
      <c r="I17" s="399"/>
      <c r="J17" s="399"/>
      <c r="K17" s="399"/>
      <c r="L17" s="399"/>
      <c r="M17" s="399"/>
      <c r="N17" s="401">
        <f t="shared" si="0"/>
        <v>0</v>
      </c>
    </row>
    <row r="18" spans="2:14" ht="12.75">
      <c r="B18" s="399"/>
      <c r="C18" s="399"/>
      <c r="D18" s="399"/>
      <c r="E18" s="399"/>
      <c r="F18" s="399"/>
      <c r="G18" s="399"/>
      <c r="H18" s="399"/>
      <c r="I18" s="399"/>
      <c r="J18" s="399"/>
      <c r="K18" s="399"/>
      <c r="L18" s="399"/>
      <c r="M18" s="399"/>
      <c r="N18" s="401">
        <f t="shared" si="0"/>
        <v>0</v>
      </c>
    </row>
    <row r="19" spans="2:14" ht="12.75">
      <c r="B19" s="399"/>
      <c r="C19" s="399"/>
      <c r="D19" s="399"/>
      <c r="E19" s="399"/>
      <c r="F19" s="399"/>
      <c r="G19" s="399"/>
      <c r="H19" s="399"/>
      <c r="I19" s="399"/>
      <c r="J19" s="399"/>
      <c r="K19" s="399"/>
      <c r="L19" s="399"/>
      <c r="M19" s="399"/>
      <c r="N19" s="401">
        <f t="shared" si="0"/>
        <v>0</v>
      </c>
    </row>
    <row r="20" spans="2:14" ht="12.75">
      <c r="B20" s="399"/>
      <c r="C20" s="399"/>
      <c r="D20" s="399"/>
      <c r="E20" s="399"/>
      <c r="F20" s="399"/>
      <c r="G20" s="399"/>
      <c r="H20" s="399"/>
      <c r="I20" s="399"/>
      <c r="J20" s="399"/>
      <c r="K20" s="399"/>
      <c r="L20" s="399"/>
      <c r="M20" s="399"/>
      <c r="N20" s="401">
        <f t="shared" si="0"/>
        <v>0</v>
      </c>
    </row>
    <row r="21" spans="2:14" ht="12.75">
      <c r="B21" s="399"/>
      <c r="C21" s="399"/>
      <c r="D21" s="399"/>
      <c r="E21" s="399"/>
      <c r="F21" s="399"/>
      <c r="G21" s="399"/>
      <c r="H21" s="399"/>
      <c r="I21" s="399"/>
      <c r="J21" s="399"/>
      <c r="K21" s="399"/>
      <c r="L21" s="399"/>
      <c r="M21" s="399"/>
      <c r="N21" s="401">
        <f t="shared" si="0"/>
        <v>0</v>
      </c>
    </row>
    <row r="22" spans="2:14" ht="12.75">
      <c r="B22" s="399"/>
      <c r="C22" s="399"/>
      <c r="D22" s="399"/>
      <c r="E22" s="399"/>
      <c r="F22" s="399"/>
      <c r="G22" s="399"/>
      <c r="H22" s="399"/>
      <c r="I22" s="399"/>
      <c r="J22" s="399"/>
      <c r="K22" s="399"/>
      <c r="L22" s="399"/>
      <c r="M22" s="399"/>
      <c r="N22" s="401">
        <f t="shared" si="0"/>
        <v>0</v>
      </c>
    </row>
    <row r="23" spans="2:14" ht="12.75">
      <c r="B23" s="399"/>
      <c r="C23" s="399"/>
      <c r="D23" s="399"/>
      <c r="E23" s="399"/>
      <c r="F23" s="399"/>
      <c r="G23" s="399"/>
      <c r="H23" s="399"/>
      <c r="I23" s="399"/>
      <c r="J23" s="399"/>
      <c r="K23" s="399"/>
      <c r="L23" s="399"/>
      <c r="M23" s="399"/>
      <c r="N23" s="401">
        <f t="shared" si="0"/>
        <v>0</v>
      </c>
    </row>
    <row r="24" spans="2:14" ht="12.75">
      <c r="B24" s="399"/>
      <c r="C24" s="399"/>
      <c r="D24" s="399"/>
      <c r="E24" s="399"/>
      <c r="F24" s="399"/>
      <c r="G24" s="399"/>
      <c r="H24" s="399"/>
      <c r="I24" s="399"/>
      <c r="J24" s="399"/>
      <c r="K24" s="399"/>
      <c r="L24" s="399"/>
      <c r="M24" s="399"/>
      <c r="N24" s="401">
        <f t="shared" si="0"/>
        <v>0</v>
      </c>
    </row>
    <row r="25" spans="2:14" ht="12.75">
      <c r="B25" s="399"/>
      <c r="C25" s="399"/>
      <c r="D25" s="399"/>
      <c r="E25" s="399"/>
      <c r="F25" s="399"/>
      <c r="G25" s="399"/>
      <c r="H25" s="399"/>
      <c r="I25" s="399"/>
      <c r="J25" s="399"/>
      <c r="K25" s="399"/>
      <c r="L25" s="399"/>
      <c r="M25" s="399"/>
      <c r="N25" s="401">
        <f t="shared" si="0"/>
        <v>0</v>
      </c>
    </row>
    <row r="26" spans="2:14" ht="12.75">
      <c r="B26" s="399"/>
      <c r="C26" s="399"/>
      <c r="D26" s="399"/>
      <c r="E26" s="399"/>
      <c r="F26" s="399"/>
      <c r="G26" s="399"/>
      <c r="H26" s="399"/>
      <c r="I26" s="399"/>
      <c r="J26" s="399"/>
      <c r="K26" s="399"/>
      <c r="L26" s="399"/>
      <c r="M26" s="399"/>
      <c r="N26" s="401">
        <f t="shared" si="0"/>
        <v>0</v>
      </c>
    </row>
    <row r="27" spans="2:14" ht="12.75">
      <c r="B27" s="399"/>
      <c r="C27" s="399"/>
      <c r="D27" s="399"/>
      <c r="E27" s="399"/>
      <c r="F27" s="399"/>
      <c r="G27" s="399"/>
      <c r="H27" s="399"/>
      <c r="I27" s="399"/>
      <c r="J27" s="399"/>
      <c r="K27" s="399"/>
      <c r="L27" s="399"/>
      <c r="M27" s="399"/>
      <c r="N27" s="401">
        <f t="shared" si="0"/>
        <v>0</v>
      </c>
    </row>
    <row r="28" spans="2:14" ht="12.75">
      <c r="B28" s="399"/>
      <c r="C28" s="399"/>
      <c r="D28" s="399"/>
      <c r="E28" s="399"/>
      <c r="F28" s="399"/>
      <c r="G28" s="399"/>
      <c r="H28" s="399"/>
      <c r="I28" s="399"/>
      <c r="J28" s="399"/>
      <c r="K28" s="399"/>
      <c r="L28" s="399"/>
      <c r="M28" s="399"/>
      <c r="N28" s="401">
        <f t="shared" si="0"/>
        <v>0</v>
      </c>
    </row>
    <row r="29" spans="2:14" ht="12.75">
      <c r="B29" s="399"/>
      <c r="C29" s="399"/>
      <c r="D29" s="399"/>
      <c r="E29" s="399"/>
      <c r="F29" s="399"/>
      <c r="G29" s="399"/>
      <c r="H29" s="399"/>
      <c r="I29" s="399"/>
      <c r="J29" s="399"/>
      <c r="K29" s="399"/>
      <c r="L29" s="399"/>
      <c r="M29" s="399"/>
      <c r="N29" s="401">
        <f t="shared" si="0"/>
        <v>0</v>
      </c>
    </row>
    <row r="30" spans="2:14" ht="12.75">
      <c r="B30" s="399"/>
      <c r="C30" s="399"/>
      <c r="D30" s="399"/>
      <c r="E30" s="399"/>
      <c r="F30" s="399"/>
      <c r="G30" s="399"/>
      <c r="H30" s="399"/>
      <c r="I30" s="399"/>
      <c r="J30" s="399"/>
      <c r="K30" s="399"/>
      <c r="L30" s="399"/>
      <c r="M30" s="399"/>
      <c r="N30" s="401">
        <f t="shared" si="0"/>
        <v>0</v>
      </c>
    </row>
    <row r="31" spans="2:14" ht="12.75">
      <c r="B31" s="399"/>
      <c r="C31" s="399"/>
      <c r="D31" s="399"/>
      <c r="E31" s="399"/>
      <c r="F31" s="399"/>
      <c r="G31" s="399"/>
      <c r="H31" s="399"/>
      <c r="I31" s="399"/>
      <c r="J31" s="399"/>
      <c r="K31" s="399"/>
      <c r="L31" s="399"/>
      <c r="M31" s="399"/>
      <c r="N31" s="401">
        <f t="shared" si="0"/>
        <v>0</v>
      </c>
    </row>
    <row r="32" spans="2:14" ht="12.75">
      <c r="B32" s="399"/>
      <c r="C32" s="399"/>
      <c r="D32" s="399"/>
      <c r="E32" s="399"/>
      <c r="F32" s="399"/>
      <c r="G32" s="399"/>
      <c r="H32" s="399"/>
      <c r="I32" s="399"/>
      <c r="J32" s="399"/>
      <c r="K32" s="399"/>
      <c r="L32" s="399"/>
      <c r="M32" s="399"/>
      <c r="N32" s="401">
        <f t="shared" si="0"/>
        <v>0</v>
      </c>
    </row>
    <row r="33" spans="2:14" ht="12.75">
      <c r="B33" s="399"/>
      <c r="C33" s="399"/>
      <c r="D33" s="399"/>
      <c r="E33" s="399"/>
      <c r="F33" s="399"/>
      <c r="G33" s="399"/>
      <c r="H33" s="399"/>
      <c r="I33" s="399"/>
      <c r="J33" s="399"/>
      <c r="K33" s="399"/>
      <c r="L33" s="399"/>
      <c r="M33" s="399"/>
      <c r="N33" s="401">
        <f>SUM(B33:M33)</f>
        <v>0</v>
      </c>
    </row>
    <row r="34" spans="2:14" ht="12.75">
      <c r="B34" s="399"/>
      <c r="C34" s="399"/>
      <c r="D34" s="399"/>
      <c r="E34" s="399"/>
      <c r="F34" s="399"/>
      <c r="G34" s="399"/>
      <c r="H34" s="399"/>
      <c r="I34" s="399"/>
      <c r="J34" s="399"/>
      <c r="K34" s="399"/>
      <c r="L34" s="399"/>
      <c r="M34" s="399"/>
      <c r="N34" s="401">
        <f aca="true" t="shared" si="1" ref="N34:N41">SUM(B34:M34)</f>
        <v>0</v>
      </c>
    </row>
    <row r="35" spans="2:14" ht="12.75">
      <c r="B35" s="399"/>
      <c r="C35" s="399"/>
      <c r="D35" s="399"/>
      <c r="E35" s="399"/>
      <c r="F35" s="399"/>
      <c r="G35" s="399"/>
      <c r="H35" s="399"/>
      <c r="I35" s="399"/>
      <c r="J35" s="399"/>
      <c r="K35" s="399"/>
      <c r="L35" s="399"/>
      <c r="M35" s="399"/>
      <c r="N35" s="401">
        <f t="shared" si="1"/>
        <v>0</v>
      </c>
    </row>
    <row r="36" spans="2:14" ht="12.75">
      <c r="B36" s="399"/>
      <c r="C36" s="399"/>
      <c r="D36" s="399"/>
      <c r="E36" s="399"/>
      <c r="F36" s="399"/>
      <c r="G36" s="399"/>
      <c r="H36" s="399"/>
      <c r="I36" s="399"/>
      <c r="J36" s="399"/>
      <c r="K36" s="399"/>
      <c r="L36" s="399"/>
      <c r="M36" s="399"/>
      <c r="N36" s="401">
        <f t="shared" si="1"/>
        <v>0</v>
      </c>
    </row>
    <row r="37" spans="2:14" ht="12.75">
      <c r="B37" s="399"/>
      <c r="C37" s="399"/>
      <c r="D37" s="399"/>
      <c r="E37" s="399"/>
      <c r="F37" s="399"/>
      <c r="G37" s="399"/>
      <c r="H37" s="399"/>
      <c r="I37" s="399"/>
      <c r="J37" s="399"/>
      <c r="K37" s="399"/>
      <c r="L37" s="399"/>
      <c r="M37" s="399"/>
      <c r="N37" s="401">
        <f t="shared" si="1"/>
        <v>0</v>
      </c>
    </row>
    <row r="38" spans="2:14" ht="12.75">
      <c r="B38" s="399"/>
      <c r="C38" s="399"/>
      <c r="D38" s="399"/>
      <c r="E38" s="399"/>
      <c r="F38" s="399"/>
      <c r="G38" s="399"/>
      <c r="H38" s="399"/>
      <c r="I38" s="399"/>
      <c r="J38" s="399"/>
      <c r="K38" s="399"/>
      <c r="L38" s="399"/>
      <c r="M38" s="399"/>
      <c r="N38" s="401">
        <f t="shared" si="1"/>
        <v>0</v>
      </c>
    </row>
    <row r="39" spans="2:14" ht="12.75">
      <c r="B39" s="399"/>
      <c r="C39" s="399"/>
      <c r="D39" s="399"/>
      <c r="E39" s="399"/>
      <c r="F39" s="399"/>
      <c r="G39" s="399"/>
      <c r="H39" s="399"/>
      <c r="I39" s="399"/>
      <c r="J39" s="399"/>
      <c r="K39" s="399"/>
      <c r="L39" s="399"/>
      <c r="M39" s="399"/>
      <c r="N39" s="401">
        <f t="shared" si="1"/>
        <v>0</v>
      </c>
    </row>
    <row r="40" spans="2:14" ht="12.75">
      <c r="B40" s="399"/>
      <c r="C40" s="399"/>
      <c r="D40" s="399"/>
      <c r="E40" s="399"/>
      <c r="F40" s="399"/>
      <c r="G40" s="399"/>
      <c r="H40" s="399"/>
      <c r="I40" s="399"/>
      <c r="J40" s="399"/>
      <c r="K40" s="399"/>
      <c r="L40" s="399"/>
      <c r="M40" s="399"/>
      <c r="N40" s="401">
        <f t="shared" si="1"/>
        <v>0</v>
      </c>
    </row>
    <row r="41" spans="2:14" ht="12.75">
      <c r="B41" s="400">
        <f aca="true" t="shared" si="2" ref="B41:M41">SUM(B5:B40)</f>
        <v>0</v>
      </c>
      <c r="C41" s="400">
        <f t="shared" si="2"/>
        <v>0</v>
      </c>
      <c r="D41" s="400">
        <f t="shared" si="2"/>
        <v>0</v>
      </c>
      <c r="E41" s="400">
        <f t="shared" si="2"/>
        <v>0</v>
      </c>
      <c r="F41" s="400">
        <f t="shared" si="2"/>
        <v>0</v>
      </c>
      <c r="G41" s="400">
        <f t="shared" si="2"/>
        <v>0</v>
      </c>
      <c r="H41" s="400">
        <f t="shared" si="2"/>
        <v>0</v>
      </c>
      <c r="I41" s="400">
        <f t="shared" si="2"/>
        <v>0</v>
      </c>
      <c r="J41" s="400">
        <f t="shared" si="2"/>
        <v>0</v>
      </c>
      <c r="K41" s="400">
        <f t="shared" si="2"/>
        <v>0</v>
      </c>
      <c r="L41" s="400">
        <f t="shared" si="2"/>
        <v>0</v>
      </c>
      <c r="M41" s="400">
        <f t="shared" si="2"/>
        <v>0</v>
      </c>
      <c r="N41" s="400">
        <f t="shared" si="1"/>
        <v>0</v>
      </c>
    </row>
    <row r="43" ht="13.5">
      <c r="A43" s="394" t="s">
        <v>328</v>
      </c>
    </row>
    <row r="44" spans="1:14" ht="12.75">
      <c r="A44" s="343" t="s">
        <v>647</v>
      </c>
      <c r="B44" s="399"/>
      <c r="C44" s="399"/>
      <c r="D44" s="399"/>
      <c r="E44" s="399"/>
      <c r="F44" s="399"/>
      <c r="G44" s="399"/>
      <c r="H44" s="399"/>
      <c r="I44" s="399"/>
      <c r="J44" s="399"/>
      <c r="K44" s="399"/>
      <c r="L44" s="399"/>
      <c r="M44" s="399"/>
      <c r="N44" s="401">
        <f aca="true" t="shared" si="3" ref="N44:N49">SUM(B44:M44)</f>
        <v>0</v>
      </c>
    </row>
    <row r="45" spans="1:14" ht="12.75">
      <c r="A45" s="343" t="s">
        <v>648</v>
      </c>
      <c r="B45" s="399"/>
      <c r="C45" s="399"/>
      <c r="D45" s="399"/>
      <c r="E45" s="399"/>
      <c r="F45" s="399"/>
      <c r="G45" s="399"/>
      <c r="H45" s="399"/>
      <c r="I45" s="399"/>
      <c r="J45" s="399"/>
      <c r="K45" s="399"/>
      <c r="L45" s="399"/>
      <c r="M45" s="399"/>
      <c r="N45" s="401">
        <f t="shared" si="3"/>
        <v>0</v>
      </c>
    </row>
    <row r="46" spans="2:14" ht="12.75">
      <c r="B46" s="399"/>
      <c r="C46" s="399"/>
      <c r="D46" s="399"/>
      <c r="E46" s="399"/>
      <c r="F46" s="399"/>
      <c r="G46" s="399"/>
      <c r="H46" s="399"/>
      <c r="I46" s="399"/>
      <c r="J46" s="399"/>
      <c r="K46" s="399"/>
      <c r="L46" s="399"/>
      <c r="M46" s="399"/>
      <c r="N46" s="401">
        <f t="shared" si="3"/>
        <v>0</v>
      </c>
    </row>
    <row r="47" spans="2:14" ht="12.75">
      <c r="B47" s="399"/>
      <c r="C47" s="399"/>
      <c r="D47" s="399"/>
      <c r="E47" s="399"/>
      <c r="F47" s="399"/>
      <c r="G47" s="399"/>
      <c r="H47" s="399"/>
      <c r="I47" s="399"/>
      <c r="J47" s="399"/>
      <c r="K47" s="399"/>
      <c r="L47" s="399"/>
      <c r="M47" s="399"/>
      <c r="N47" s="401">
        <f t="shared" si="3"/>
        <v>0</v>
      </c>
    </row>
    <row r="48" spans="2:14" ht="12.75">
      <c r="B48" s="399"/>
      <c r="C48" s="399"/>
      <c r="D48" s="399"/>
      <c r="E48" s="399"/>
      <c r="F48" s="399"/>
      <c r="G48" s="399"/>
      <c r="H48" s="399"/>
      <c r="I48" s="399"/>
      <c r="J48" s="399"/>
      <c r="K48" s="399"/>
      <c r="L48" s="399"/>
      <c r="M48" s="399"/>
      <c r="N48" s="401">
        <f t="shared" si="3"/>
        <v>0</v>
      </c>
    </row>
    <row r="49" spans="2:14" ht="12.75">
      <c r="B49" s="400">
        <f aca="true" t="shared" si="4" ref="B49:M49">SUM(B44:B48)</f>
        <v>0</v>
      </c>
      <c r="C49" s="400">
        <f t="shared" si="4"/>
        <v>0</v>
      </c>
      <c r="D49" s="400">
        <f t="shared" si="4"/>
        <v>0</v>
      </c>
      <c r="E49" s="400">
        <f t="shared" si="4"/>
        <v>0</v>
      </c>
      <c r="F49" s="400">
        <f t="shared" si="4"/>
        <v>0</v>
      </c>
      <c r="G49" s="400">
        <f t="shared" si="4"/>
        <v>0</v>
      </c>
      <c r="H49" s="400">
        <f t="shared" si="4"/>
        <v>0</v>
      </c>
      <c r="I49" s="400">
        <f t="shared" si="4"/>
        <v>0</v>
      </c>
      <c r="J49" s="400">
        <f t="shared" si="4"/>
        <v>0</v>
      </c>
      <c r="K49" s="400">
        <f t="shared" si="4"/>
        <v>0</v>
      </c>
      <c r="L49" s="400">
        <f t="shared" si="4"/>
        <v>0</v>
      </c>
      <c r="M49" s="400">
        <f t="shared" si="4"/>
        <v>0</v>
      </c>
      <c r="N49" s="400">
        <f t="shared" si="3"/>
        <v>0</v>
      </c>
    </row>
    <row r="50" spans="2:14" ht="13.5" thickBot="1">
      <c r="B50" s="417"/>
      <c r="C50" s="417"/>
      <c r="D50" s="417"/>
      <c r="E50" s="417"/>
      <c r="F50" s="417"/>
      <c r="G50" s="417"/>
      <c r="H50" s="417"/>
      <c r="I50" s="417"/>
      <c r="J50" s="417"/>
      <c r="K50" s="417"/>
      <c r="L50" s="417"/>
      <c r="M50" s="417"/>
      <c r="N50" s="418"/>
    </row>
    <row r="51" spans="1:14" ht="12.75">
      <c r="A51" s="392" t="s">
        <v>51</v>
      </c>
      <c r="B51" s="416">
        <f aca="true" t="shared" si="5" ref="B51:M51">B41+B49</f>
        <v>0</v>
      </c>
      <c r="C51" s="416">
        <f t="shared" si="5"/>
        <v>0</v>
      </c>
      <c r="D51" s="416">
        <f t="shared" si="5"/>
        <v>0</v>
      </c>
      <c r="E51" s="416">
        <f t="shared" si="5"/>
        <v>0</v>
      </c>
      <c r="F51" s="416">
        <f t="shared" si="5"/>
        <v>0</v>
      </c>
      <c r="G51" s="416">
        <f t="shared" si="5"/>
        <v>0</v>
      </c>
      <c r="H51" s="416">
        <f t="shared" si="5"/>
        <v>0</v>
      </c>
      <c r="I51" s="416">
        <f t="shared" si="5"/>
        <v>0</v>
      </c>
      <c r="J51" s="416">
        <f t="shared" si="5"/>
        <v>0</v>
      </c>
      <c r="K51" s="416">
        <f t="shared" si="5"/>
        <v>0</v>
      </c>
      <c r="L51" s="416">
        <f t="shared" si="5"/>
        <v>0</v>
      </c>
      <c r="M51" s="416">
        <f t="shared" si="5"/>
        <v>0</v>
      </c>
      <c r="N51" s="416">
        <f>SUM(B51:M51)</f>
        <v>0</v>
      </c>
    </row>
  </sheetData>
  <sheetProtection password="CA4D" sheet="1" objects="1"/>
  <printOptions/>
  <pageMargins left="0.5" right="0.25" top="1" bottom="0.25" header="0.5" footer="0"/>
  <pageSetup horizontalDpi="600" verticalDpi="600" orientation="landscape" scale="60" r:id="rId2"/>
  <headerFooter alignWithMargins="0">
    <oddHeader>&amp;LAttachment A - Volumes&amp;CBCMB 2017 UCA June 30, 2017</oddHeader>
    <oddFooter>&amp;LPrepared by MNP LLP</oddFooter>
  </headerFooter>
  <ignoredErrors>
    <ignoredError sqref="N41" formula="1"/>
  </ignoredErrors>
  <drawing r:id="rId1"/>
</worksheet>
</file>

<file path=xl/worksheets/sheet13.xml><?xml version="1.0" encoding="utf-8"?>
<worksheet xmlns="http://schemas.openxmlformats.org/spreadsheetml/2006/main" xmlns:r="http://schemas.openxmlformats.org/officeDocument/2006/relationships">
  <sheetPr codeName="Sheet13"/>
  <dimension ref="A1:N61"/>
  <sheetViews>
    <sheetView showGridLines="0" workbookViewId="0" topLeftCell="A1">
      <selection activeCell="H14" sqref="H14:H16"/>
    </sheetView>
  </sheetViews>
  <sheetFormatPr defaultColWidth="9.140625" defaultRowHeight="12.75"/>
  <cols>
    <col min="1" max="1" width="34.28125" style="340" customWidth="1"/>
    <col min="2" max="14" width="14.00390625" style="340" customWidth="1"/>
    <col min="15" max="16384" width="9.140625" style="340" customWidth="1"/>
  </cols>
  <sheetData>
    <row r="1" spans="1:14" s="343" customFormat="1" ht="15">
      <c r="A1" s="393"/>
      <c r="N1" s="509" t="s">
        <v>636</v>
      </c>
    </row>
    <row r="2" spans="2:13" s="343" customFormat="1" ht="12.75">
      <c r="B2" s="510" t="s">
        <v>637</v>
      </c>
      <c r="M2" s="510" t="s">
        <v>638</v>
      </c>
    </row>
    <row r="3" spans="2:14" s="343" customFormat="1" ht="12.75">
      <c r="B3" s="510" t="s">
        <v>639</v>
      </c>
      <c r="M3" s="510" t="s">
        <v>639</v>
      </c>
      <c r="N3" s="510" t="s">
        <v>639</v>
      </c>
    </row>
    <row r="4" spans="1:14" ht="13.5">
      <c r="A4" s="413" t="s">
        <v>327</v>
      </c>
      <c r="B4" s="395" t="s">
        <v>662</v>
      </c>
      <c r="C4" s="395" t="s">
        <v>663</v>
      </c>
      <c r="D4" s="395" t="s">
        <v>664</v>
      </c>
      <c r="E4" s="395" t="s">
        <v>665</v>
      </c>
      <c r="F4" s="395" t="s">
        <v>666</v>
      </c>
      <c r="G4" s="395" t="s">
        <v>667</v>
      </c>
      <c r="H4" s="395" t="s">
        <v>668</v>
      </c>
      <c r="I4" s="395" t="s">
        <v>669</v>
      </c>
      <c r="J4" s="395" t="s">
        <v>670</v>
      </c>
      <c r="K4" s="395" t="s">
        <v>671</v>
      </c>
      <c r="L4" s="395" t="s">
        <v>672</v>
      </c>
      <c r="M4" s="395" t="s">
        <v>673</v>
      </c>
      <c r="N4" s="395" t="s">
        <v>674</v>
      </c>
    </row>
    <row r="5" ht="12.75">
      <c r="N5" s="342">
        <f>SUM(B5:M5)</f>
        <v>0</v>
      </c>
    </row>
    <row r="6" ht="12.75">
      <c r="N6" s="342">
        <f aca="true" t="shared" si="0" ref="N6:N19">SUM(B6:M6)</f>
        <v>0</v>
      </c>
    </row>
    <row r="7" ht="12.75">
      <c r="N7" s="342">
        <f t="shared" si="0"/>
        <v>0</v>
      </c>
    </row>
    <row r="8" ht="12.75">
      <c r="N8" s="342">
        <f t="shared" si="0"/>
        <v>0</v>
      </c>
    </row>
    <row r="9" ht="12.75">
      <c r="N9" s="342">
        <f t="shared" si="0"/>
        <v>0</v>
      </c>
    </row>
    <row r="10" ht="12.75">
      <c r="N10" s="342">
        <f t="shared" si="0"/>
        <v>0</v>
      </c>
    </row>
    <row r="11" ht="12.75">
      <c r="N11" s="342">
        <f t="shared" si="0"/>
        <v>0</v>
      </c>
    </row>
    <row r="12" ht="12.75">
      <c r="N12" s="342">
        <f t="shared" si="0"/>
        <v>0</v>
      </c>
    </row>
    <row r="13" ht="12.75">
      <c r="N13" s="342">
        <f t="shared" si="0"/>
        <v>0</v>
      </c>
    </row>
    <row r="14" ht="12.75">
      <c r="N14" s="342">
        <f t="shared" si="0"/>
        <v>0</v>
      </c>
    </row>
    <row r="15" ht="12.75">
      <c r="N15" s="342">
        <f t="shared" si="0"/>
        <v>0</v>
      </c>
    </row>
    <row r="16" ht="12.75">
      <c r="N16" s="342">
        <f t="shared" si="0"/>
        <v>0</v>
      </c>
    </row>
    <row r="17" ht="12.75">
      <c r="N17" s="342">
        <f t="shared" si="0"/>
        <v>0</v>
      </c>
    </row>
    <row r="18" ht="12.75">
      <c r="N18" s="342">
        <f t="shared" si="0"/>
        <v>0</v>
      </c>
    </row>
    <row r="19" ht="12.75">
      <c r="N19" s="342">
        <f t="shared" si="0"/>
        <v>0</v>
      </c>
    </row>
    <row r="20" ht="12.75">
      <c r="N20" s="342">
        <f>SUM(B20:M20)</f>
        <v>0</v>
      </c>
    </row>
    <row r="21" ht="12.75">
      <c r="N21" s="342">
        <f>SUM(B21:M21)</f>
        <v>0</v>
      </c>
    </row>
    <row r="22" ht="12.75">
      <c r="N22" s="342">
        <f>SUM(B22:M22)</f>
        <v>0</v>
      </c>
    </row>
    <row r="23" ht="12.75">
      <c r="N23" s="342">
        <f aca="true" t="shared" si="1" ref="N23:N34">SUM(B23:M23)</f>
        <v>0</v>
      </c>
    </row>
    <row r="24" ht="12.75">
      <c r="N24" s="342">
        <f t="shared" si="1"/>
        <v>0</v>
      </c>
    </row>
    <row r="25" ht="12.75">
      <c r="N25" s="342">
        <f t="shared" si="1"/>
        <v>0</v>
      </c>
    </row>
    <row r="26" ht="12.75">
      <c r="N26" s="342">
        <f t="shared" si="1"/>
        <v>0</v>
      </c>
    </row>
    <row r="27" ht="12.75">
      <c r="N27" s="342">
        <f t="shared" si="1"/>
        <v>0</v>
      </c>
    </row>
    <row r="28" ht="12.75">
      <c r="N28" s="342">
        <f t="shared" si="1"/>
        <v>0</v>
      </c>
    </row>
    <row r="29" ht="12.75">
      <c r="N29" s="342">
        <f t="shared" si="1"/>
        <v>0</v>
      </c>
    </row>
    <row r="30" ht="12.75">
      <c r="N30" s="342">
        <f t="shared" si="1"/>
        <v>0</v>
      </c>
    </row>
    <row r="31" ht="12.75">
      <c r="N31" s="342">
        <f t="shared" si="1"/>
        <v>0</v>
      </c>
    </row>
    <row r="32" ht="12.75">
      <c r="N32" s="342">
        <f t="shared" si="1"/>
        <v>0</v>
      </c>
    </row>
    <row r="33" ht="12.75">
      <c r="N33" s="342">
        <f t="shared" si="1"/>
        <v>0</v>
      </c>
    </row>
    <row r="34" ht="12.75">
      <c r="N34" s="342">
        <f t="shared" si="1"/>
        <v>0</v>
      </c>
    </row>
    <row r="35" ht="12.75">
      <c r="N35" s="342">
        <f>SUM(B35:M35)</f>
        <v>0</v>
      </c>
    </row>
    <row r="36" ht="12.75">
      <c r="N36" s="342">
        <f aca="true" t="shared" si="2" ref="N36:N41">SUM(B36:M36)</f>
        <v>0</v>
      </c>
    </row>
    <row r="37" ht="12.75">
      <c r="N37" s="342">
        <f t="shared" si="2"/>
        <v>0</v>
      </c>
    </row>
    <row r="38" ht="12.75">
      <c r="N38" s="342">
        <f t="shared" si="2"/>
        <v>0</v>
      </c>
    </row>
    <row r="39" ht="12.75">
      <c r="N39" s="342">
        <f t="shared" si="2"/>
        <v>0</v>
      </c>
    </row>
    <row r="40" ht="12.75">
      <c r="N40" s="342">
        <f t="shared" si="2"/>
        <v>0</v>
      </c>
    </row>
    <row r="41" spans="2:14" ht="12.75">
      <c r="B41" s="515">
        <f aca="true" t="shared" si="3" ref="B41:M41">SUM(B5:B40)</f>
        <v>0</v>
      </c>
      <c r="C41" s="516">
        <f t="shared" si="3"/>
        <v>0</v>
      </c>
      <c r="D41" s="516">
        <f t="shared" si="3"/>
        <v>0</v>
      </c>
      <c r="E41" s="516">
        <f t="shared" si="3"/>
        <v>0</v>
      </c>
      <c r="F41" s="516">
        <f t="shared" si="3"/>
        <v>0</v>
      </c>
      <c r="G41" s="516">
        <f t="shared" si="3"/>
        <v>0</v>
      </c>
      <c r="H41" s="516">
        <f t="shared" si="3"/>
        <v>0</v>
      </c>
      <c r="I41" s="516">
        <f t="shared" si="3"/>
        <v>0</v>
      </c>
      <c r="J41" s="516">
        <f t="shared" si="3"/>
        <v>0</v>
      </c>
      <c r="K41" s="516">
        <f t="shared" si="3"/>
        <v>0</v>
      </c>
      <c r="L41" s="516">
        <f t="shared" si="3"/>
        <v>0</v>
      </c>
      <c r="M41" s="516">
        <f t="shared" si="3"/>
        <v>0</v>
      </c>
      <c r="N41" s="516">
        <f t="shared" si="2"/>
        <v>0</v>
      </c>
    </row>
    <row r="43" ht="13.5">
      <c r="A43" s="413" t="s">
        <v>328</v>
      </c>
    </row>
    <row r="44" ht="12.75">
      <c r="N44" s="342">
        <f aca="true" t="shared" si="4" ref="N44:N49">SUM(B44:M44)</f>
        <v>0</v>
      </c>
    </row>
    <row r="45" ht="12.75">
      <c r="N45" s="342">
        <f t="shared" si="4"/>
        <v>0</v>
      </c>
    </row>
    <row r="46" ht="12.75">
      <c r="N46" s="342">
        <f t="shared" si="4"/>
        <v>0</v>
      </c>
    </row>
    <row r="47" ht="12.75">
      <c r="N47" s="342">
        <f t="shared" si="4"/>
        <v>0</v>
      </c>
    </row>
    <row r="48" spans="2:14" ht="12.75">
      <c r="B48" s="341"/>
      <c r="C48" s="341"/>
      <c r="D48" s="341"/>
      <c r="E48" s="341"/>
      <c r="F48" s="341"/>
      <c r="G48" s="341"/>
      <c r="H48" s="341"/>
      <c r="I48" s="341"/>
      <c r="J48" s="341"/>
      <c r="K48" s="341"/>
      <c r="L48" s="341"/>
      <c r="M48" s="341"/>
      <c r="N48" s="415">
        <f t="shared" si="4"/>
        <v>0</v>
      </c>
    </row>
    <row r="49" spans="2:14" ht="12.75">
      <c r="B49" s="398">
        <f>SUM(B44:B48)</f>
        <v>0</v>
      </c>
      <c r="C49" s="342">
        <f aca="true" t="shared" si="5" ref="C49:M49">SUM(C44:C48)</f>
        <v>0</v>
      </c>
      <c r="D49" s="342">
        <f t="shared" si="5"/>
        <v>0</v>
      </c>
      <c r="E49" s="342">
        <f t="shared" si="5"/>
        <v>0</v>
      </c>
      <c r="F49" s="342">
        <f t="shared" si="5"/>
        <v>0</v>
      </c>
      <c r="G49" s="342">
        <f t="shared" si="5"/>
        <v>0</v>
      </c>
      <c r="H49" s="342">
        <f t="shared" si="5"/>
        <v>0</v>
      </c>
      <c r="I49" s="342">
        <f t="shared" si="5"/>
        <v>0</v>
      </c>
      <c r="J49" s="342">
        <f t="shared" si="5"/>
        <v>0</v>
      </c>
      <c r="K49" s="342">
        <f t="shared" si="5"/>
        <v>0</v>
      </c>
      <c r="L49" s="342">
        <f t="shared" si="5"/>
        <v>0</v>
      </c>
      <c r="M49" s="342">
        <f t="shared" si="5"/>
        <v>0</v>
      </c>
      <c r="N49" s="342">
        <f t="shared" si="4"/>
        <v>0</v>
      </c>
    </row>
    <row r="50" spans="2:14" ht="13.5" thickBot="1">
      <c r="B50" s="419"/>
      <c r="C50" s="419"/>
      <c r="D50" s="419"/>
      <c r="E50" s="419"/>
      <c r="F50" s="419"/>
      <c r="G50" s="419"/>
      <c r="H50" s="419"/>
      <c r="I50" s="419"/>
      <c r="J50" s="419"/>
      <c r="K50" s="419"/>
      <c r="L50" s="419"/>
      <c r="M50" s="419"/>
      <c r="N50" s="419"/>
    </row>
    <row r="51" spans="1:14" ht="12.75">
      <c r="A51" s="342" t="s">
        <v>51</v>
      </c>
      <c r="B51" s="398">
        <f aca="true" t="shared" si="6" ref="B51:M51">B41+B49</f>
        <v>0</v>
      </c>
      <c r="C51" s="342">
        <f t="shared" si="6"/>
        <v>0</v>
      </c>
      <c r="D51" s="342">
        <f t="shared" si="6"/>
        <v>0</v>
      </c>
      <c r="E51" s="342">
        <f t="shared" si="6"/>
        <v>0</v>
      </c>
      <c r="F51" s="342">
        <f t="shared" si="6"/>
        <v>0</v>
      </c>
      <c r="G51" s="342">
        <f t="shared" si="6"/>
        <v>0</v>
      </c>
      <c r="H51" s="342">
        <f t="shared" si="6"/>
        <v>0</v>
      </c>
      <c r="I51" s="342">
        <f t="shared" si="6"/>
        <v>0</v>
      </c>
      <c r="J51" s="342">
        <f t="shared" si="6"/>
        <v>0</v>
      </c>
      <c r="K51" s="342">
        <f t="shared" si="6"/>
        <v>0</v>
      </c>
      <c r="L51" s="342">
        <f t="shared" si="6"/>
        <v>0</v>
      </c>
      <c r="M51" s="342">
        <f t="shared" si="6"/>
        <v>0</v>
      </c>
      <c r="N51" s="342">
        <f>SUM(B51:M51)</f>
        <v>0</v>
      </c>
    </row>
    <row r="53" spans="1:14" s="405" customFormat="1" ht="12.75">
      <c r="A53" s="405" t="s">
        <v>55</v>
      </c>
      <c r="B53" s="402"/>
      <c r="C53" s="402"/>
      <c r="D53" s="402"/>
      <c r="E53" s="402"/>
      <c r="F53" s="402"/>
      <c r="G53" s="402"/>
      <c r="H53" s="402"/>
      <c r="I53" s="402"/>
      <c r="J53" s="402"/>
      <c r="K53" s="402"/>
      <c r="L53" s="402"/>
      <c r="M53" s="402"/>
      <c r="N53" s="342">
        <f>SUM(B53:M53)</f>
        <v>0</v>
      </c>
    </row>
    <row r="54" spans="1:14" s="405" customFormat="1" ht="12.75">
      <c r="A54" s="414" t="s">
        <v>263</v>
      </c>
      <c r="B54" s="403"/>
      <c r="C54" s="404"/>
      <c r="D54" s="404"/>
      <c r="E54" s="404"/>
      <c r="F54" s="404"/>
      <c r="G54" s="404"/>
      <c r="H54" s="404"/>
      <c r="I54" s="404"/>
      <c r="J54" s="404"/>
      <c r="K54" s="404"/>
      <c r="L54" s="404"/>
      <c r="M54" s="404"/>
      <c r="N54" s="398">
        <f>SUM(B54:M54)</f>
        <v>0</v>
      </c>
    </row>
    <row r="55" spans="1:14" s="405" customFormat="1" ht="12.75">
      <c r="A55" s="534" t="s">
        <v>649</v>
      </c>
      <c r="B55" s="402"/>
      <c r="C55" s="402"/>
      <c r="D55" s="402"/>
      <c r="E55" s="402"/>
      <c r="F55" s="402"/>
      <c r="G55" s="402"/>
      <c r="H55" s="402"/>
      <c r="I55" s="402"/>
      <c r="J55" s="402"/>
      <c r="K55" s="402"/>
      <c r="L55" s="402"/>
      <c r="M55" s="402"/>
      <c r="N55" s="342">
        <f>SUM(B55:M55)</f>
        <v>0</v>
      </c>
    </row>
    <row r="56" spans="1:14" s="405" customFormat="1" ht="12.75">
      <c r="A56" s="511"/>
      <c r="B56" s="410"/>
      <c r="C56" s="410"/>
      <c r="D56" s="410"/>
      <c r="E56" s="410"/>
      <c r="F56" s="410"/>
      <c r="G56" s="410"/>
      <c r="H56" s="410"/>
      <c r="I56" s="410"/>
      <c r="J56" s="410"/>
      <c r="K56" s="410"/>
      <c r="L56" s="410"/>
      <c r="M56" s="410"/>
      <c r="N56" s="411">
        <f>SUM(B56:M56)</f>
        <v>0</v>
      </c>
    </row>
    <row r="57" spans="1:14" s="414" customFormat="1" ht="12.75">
      <c r="A57" s="398" t="s">
        <v>329</v>
      </c>
      <c r="B57" s="342">
        <f>SUM(B53:B56)</f>
        <v>0</v>
      </c>
      <c r="C57" s="342">
        <f aca="true" t="shared" si="7" ref="C57:N57">SUM(C53:C56)</f>
        <v>0</v>
      </c>
      <c r="D57" s="342">
        <f t="shared" si="7"/>
        <v>0</v>
      </c>
      <c r="E57" s="342">
        <f t="shared" si="7"/>
        <v>0</v>
      </c>
      <c r="F57" s="342">
        <f t="shared" si="7"/>
        <v>0</v>
      </c>
      <c r="G57" s="342">
        <f t="shared" si="7"/>
        <v>0</v>
      </c>
      <c r="H57" s="342">
        <f t="shared" si="7"/>
        <v>0</v>
      </c>
      <c r="I57" s="342">
        <f t="shared" si="7"/>
        <v>0</v>
      </c>
      <c r="J57" s="342">
        <f t="shared" si="7"/>
        <v>0</v>
      </c>
      <c r="K57" s="342">
        <f t="shared" si="7"/>
        <v>0</v>
      </c>
      <c r="L57" s="342">
        <f t="shared" si="7"/>
        <v>0</v>
      </c>
      <c r="M57" s="342">
        <f t="shared" si="7"/>
        <v>0</v>
      </c>
      <c r="N57" s="342">
        <f t="shared" si="7"/>
        <v>0</v>
      </c>
    </row>
    <row r="59" ht="12.75">
      <c r="A59" s="342" t="s">
        <v>640</v>
      </c>
    </row>
    <row r="60" spans="1:14" ht="12.75">
      <c r="A60" s="340" t="s">
        <v>55</v>
      </c>
      <c r="B60" s="340">
        <f>B53</f>
        <v>0</v>
      </c>
      <c r="C60" s="340">
        <f aca="true" t="shared" si="8" ref="C60:N60">C53</f>
        <v>0</v>
      </c>
      <c r="D60" s="340">
        <f t="shared" si="8"/>
        <v>0</v>
      </c>
      <c r="E60" s="340">
        <f t="shared" si="8"/>
        <v>0</v>
      </c>
      <c r="F60" s="340">
        <f t="shared" si="8"/>
        <v>0</v>
      </c>
      <c r="G60" s="340">
        <f t="shared" si="8"/>
        <v>0</v>
      </c>
      <c r="H60" s="340">
        <f t="shared" si="8"/>
        <v>0</v>
      </c>
      <c r="I60" s="340">
        <f t="shared" si="8"/>
        <v>0</v>
      </c>
      <c r="J60" s="340">
        <f t="shared" si="8"/>
        <v>0</v>
      </c>
      <c r="K60" s="340">
        <f t="shared" si="8"/>
        <v>0</v>
      </c>
      <c r="L60" s="340">
        <f t="shared" si="8"/>
        <v>0</v>
      </c>
      <c r="M60" s="340">
        <f t="shared" si="8"/>
        <v>0</v>
      </c>
      <c r="N60" s="340">
        <f t="shared" si="8"/>
        <v>0</v>
      </c>
    </row>
    <row r="61" spans="1:14" ht="12.75">
      <c r="A61" s="512" t="s">
        <v>641</v>
      </c>
      <c r="B61" s="340">
        <f>B54+B55+B56</f>
        <v>0</v>
      </c>
      <c r="C61" s="340">
        <f aca="true" t="shared" si="9" ref="C61:N61">C54+C55+C56</f>
        <v>0</v>
      </c>
      <c r="D61" s="340">
        <f t="shared" si="9"/>
        <v>0</v>
      </c>
      <c r="E61" s="340">
        <f t="shared" si="9"/>
        <v>0</v>
      </c>
      <c r="F61" s="340">
        <f t="shared" si="9"/>
        <v>0</v>
      </c>
      <c r="G61" s="340">
        <f t="shared" si="9"/>
        <v>0</v>
      </c>
      <c r="H61" s="340">
        <f t="shared" si="9"/>
        <v>0</v>
      </c>
      <c r="I61" s="340">
        <f t="shared" si="9"/>
        <v>0</v>
      </c>
      <c r="J61" s="340">
        <f t="shared" si="9"/>
        <v>0</v>
      </c>
      <c r="K61" s="340">
        <f t="shared" si="9"/>
        <v>0</v>
      </c>
      <c r="L61" s="340">
        <f t="shared" si="9"/>
        <v>0</v>
      </c>
      <c r="M61" s="340">
        <f t="shared" si="9"/>
        <v>0</v>
      </c>
      <c r="N61" s="340">
        <f t="shared" si="9"/>
        <v>0</v>
      </c>
    </row>
  </sheetData>
  <sheetProtection password="CA4D" sheet="1" objects="1"/>
  <printOptions/>
  <pageMargins left="0.5" right="0.25" top="1" bottom="0.25" header="0.5" footer="0"/>
  <pageSetup horizontalDpi="600" verticalDpi="600" orientation="landscape" scale="60" r:id="rId2"/>
  <headerFooter alignWithMargins="0">
    <oddHeader>&amp;LAttachment B - Handling Commissions and Fees&amp;CBCMB 2017 UCA June 30, 2017</oddHeader>
    <oddFooter>&amp;LPrepared by MNP LLP</oddFooter>
  </headerFooter>
  <drawing r:id="rId1"/>
</worksheet>
</file>

<file path=xl/worksheets/sheet14.xml><?xml version="1.0" encoding="utf-8"?>
<worksheet xmlns="http://schemas.openxmlformats.org/spreadsheetml/2006/main" xmlns:r="http://schemas.openxmlformats.org/officeDocument/2006/relationships">
  <sheetPr codeName="Sheet14"/>
  <dimension ref="A1:N51"/>
  <sheetViews>
    <sheetView showGridLines="0" workbookViewId="0" topLeftCell="A1">
      <selection activeCell="K18" sqref="K18"/>
    </sheetView>
  </sheetViews>
  <sheetFormatPr defaultColWidth="9.140625" defaultRowHeight="12.75"/>
  <cols>
    <col min="1" max="1" width="34.140625" style="407" customWidth="1"/>
    <col min="2" max="14" width="14.00390625" style="407" customWidth="1"/>
    <col min="15" max="16384" width="9.140625" style="407" customWidth="1"/>
  </cols>
  <sheetData>
    <row r="1" spans="1:14" s="343" customFormat="1" ht="15">
      <c r="A1" s="393"/>
      <c r="N1" s="509" t="s">
        <v>636</v>
      </c>
    </row>
    <row r="2" spans="2:13" s="343" customFormat="1" ht="12.75">
      <c r="B2" s="510" t="s">
        <v>637</v>
      </c>
      <c r="M2" s="510" t="s">
        <v>638</v>
      </c>
    </row>
    <row r="3" spans="2:14" s="343" customFormat="1" ht="12.75">
      <c r="B3" s="510" t="s">
        <v>639</v>
      </c>
      <c r="M3" s="510" t="s">
        <v>639</v>
      </c>
      <c r="N3" s="510" t="s">
        <v>639</v>
      </c>
    </row>
    <row r="4" spans="1:14" ht="13.5">
      <c r="A4" s="412" t="s">
        <v>327</v>
      </c>
      <c r="B4" s="395" t="s">
        <v>662</v>
      </c>
      <c r="C4" s="395" t="s">
        <v>663</v>
      </c>
      <c r="D4" s="395" t="s">
        <v>664</v>
      </c>
      <c r="E4" s="395" t="s">
        <v>665</v>
      </c>
      <c r="F4" s="395" t="s">
        <v>666</v>
      </c>
      <c r="G4" s="395" t="s">
        <v>667</v>
      </c>
      <c r="H4" s="395" t="s">
        <v>668</v>
      </c>
      <c r="I4" s="395" t="s">
        <v>669</v>
      </c>
      <c r="J4" s="395" t="s">
        <v>670</v>
      </c>
      <c r="K4" s="395" t="s">
        <v>671</v>
      </c>
      <c r="L4" s="395" t="s">
        <v>672</v>
      </c>
      <c r="M4" s="395" t="s">
        <v>673</v>
      </c>
      <c r="N4" s="395" t="s">
        <v>674</v>
      </c>
    </row>
    <row r="5" ht="12.75">
      <c r="N5" s="408">
        <f aca="true" t="shared" si="0" ref="N5:N31">SUM(B5:M5)</f>
        <v>0</v>
      </c>
    </row>
    <row r="6" ht="12.75">
      <c r="N6" s="408">
        <f t="shared" si="0"/>
        <v>0</v>
      </c>
    </row>
    <row r="7" ht="12.75">
      <c r="N7" s="408">
        <f t="shared" si="0"/>
        <v>0</v>
      </c>
    </row>
    <row r="8" ht="12.75">
      <c r="N8" s="408">
        <f t="shared" si="0"/>
        <v>0</v>
      </c>
    </row>
    <row r="9" ht="12.75">
      <c r="N9" s="408">
        <f t="shared" si="0"/>
        <v>0</v>
      </c>
    </row>
    <row r="10" ht="12.75">
      <c r="N10" s="408">
        <f t="shared" si="0"/>
        <v>0</v>
      </c>
    </row>
    <row r="11" ht="12.75">
      <c r="N11" s="408">
        <f t="shared" si="0"/>
        <v>0</v>
      </c>
    </row>
    <row r="12" ht="12.75">
      <c r="N12" s="408">
        <f t="shared" si="0"/>
        <v>0</v>
      </c>
    </row>
    <row r="13" ht="12.75">
      <c r="N13" s="408">
        <f t="shared" si="0"/>
        <v>0</v>
      </c>
    </row>
    <row r="14" ht="12.75">
      <c r="N14" s="408">
        <f t="shared" si="0"/>
        <v>0</v>
      </c>
    </row>
    <row r="15" ht="12.75">
      <c r="N15" s="408">
        <f t="shared" si="0"/>
        <v>0</v>
      </c>
    </row>
    <row r="16" ht="12.75">
      <c r="N16" s="408">
        <f t="shared" si="0"/>
        <v>0</v>
      </c>
    </row>
    <row r="17" ht="12.75">
      <c r="N17" s="408">
        <f t="shared" si="0"/>
        <v>0</v>
      </c>
    </row>
    <row r="18" ht="12.75">
      <c r="N18" s="408">
        <f t="shared" si="0"/>
        <v>0</v>
      </c>
    </row>
    <row r="19" ht="12.75">
      <c r="N19" s="408">
        <f t="shared" si="0"/>
        <v>0</v>
      </c>
    </row>
    <row r="20" ht="12.75">
      <c r="N20" s="408">
        <f t="shared" si="0"/>
        <v>0</v>
      </c>
    </row>
    <row r="21" ht="12.75">
      <c r="N21" s="408">
        <f t="shared" si="0"/>
        <v>0</v>
      </c>
    </row>
    <row r="22" ht="12.75">
      <c r="N22" s="408">
        <f t="shared" si="0"/>
        <v>0</v>
      </c>
    </row>
    <row r="23" ht="12.75">
      <c r="N23" s="408">
        <f t="shared" si="0"/>
        <v>0</v>
      </c>
    </row>
    <row r="24" ht="12.75">
      <c r="N24" s="408">
        <f t="shared" si="0"/>
        <v>0</v>
      </c>
    </row>
    <row r="25" ht="12.75">
      <c r="N25" s="408">
        <f t="shared" si="0"/>
        <v>0</v>
      </c>
    </row>
    <row r="26" ht="12.75">
      <c r="N26" s="408">
        <f t="shared" si="0"/>
        <v>0</v>
      </c>
    </row>
    <row r="27" ht="12.75">
      <c r="N27" s="408">
        <f t="shared" si="0"/>
        <v>0</v>
      </c>
    </row>
    <row r="28" ht="12.75">
      <c r="N28" s="408">
        <f t="shared" si="0"/>
        <v>0</v>
      </c>
    </row>
    <row r="29" ht="12.75">
      <c r="N29" s="408">
        <f t="shared" si="0"/>
        <v>0</v>
      </c>
    </row>
    <row r="30" ht="12.75">
      <c r="N30" s="408">
        <f t="shared" si="0"/>
        <v>0</v>
      </c>
    </row>
    <row r="31" ht="12.75">
      <c r="N31" s="408">
        <f t="shared" si="0"/>
        <v>0</v>
      </c>
    </row>
    <row r="32" ht="12.75">
      <c r="N32" s="408">
        <f aca="true" t="shared" si="1" ref="N32:N39">SUM(B32:M32)</f>
        <v>0</v>
      </c>
    </row>
    <row r="33" ht="12.75">
      <c r="N33" s="408">
        <f t="shared" si="1"/>
        <v>0</v>
      </c>
    </row>
    <row r="34" ht="12.75">
      <c r="N34" s="408">
        <f t="shared" si="1"/>
        <v>0</v>
      </c>
    </row>
    <row r="35" ht="12.75">
      <c r="N35" s="408">
        <f t="shared" si="1"/>
        <v>0</v>
      </c>
    </row>
    <row r="36" ht="12.75">
      <c r="N36" s="408">
        <f t="shared" si="1"/>
        <v>0</v>
      </c>
    </row>
    <row r="37" ht="12.75">
      <c r="N37" s="408">
        <f t="shared" si="1"/>
        <v>0</v>
      </c>
    </row>
    <row r="38" ht="12.75">
      <c r="N38" s="408">
        <f t="shared" si="1"/>
        <v>0</v>
      </c>
    </row>
    <row r="39" ht="12.75">
      <c r="N39" s="408">
        <f t="shared" si="1"/>
        <v>0</v>
      </c>
    </row>
    <row r="40" ht="12.75">
      <c r="N40" s="408"/>
    </row>
    <row r="41" spans="2:14" ht="12.75">
      <c r="B41" s="409">
        <f aca="true" t="shared" si="2" ref="B41:M41">SUM(B5:B39)</f>
        <v>0</v>
      </c>
      <c r="C41" s="409">
        <f t="shared" si="2"/>
        <v>0</v>
      </c>
      <c r="D41" s="409">
        <f t="shared" si="2"/>
        <v>0</v>
      </c>
      <c r="E41" s="409">
        <f t="shared" si="2"/>
        <v>0</v>
      </c>
      <c r="F41" s="409">
        <f t="shared" si="2"/>
        <v>0</v>
      </c>
      <c r="G41" s="409">
        <f t="shared" si="2"/>
        <v>0</v>
      </c>
      <c r="H41" s="409">
        <f t="shared" si="2"/>
        <v>0</v>
      </c>
      <c r="I41" s="409">
        <f t="shared" si="2"/>
        <v>0</v>
      </c>
      <c r="J41" s="409">
        <f t="shared" si="2"/>
        <v>0</v>
      </c>
      <c r="K41" s="409">
        <f t="shared" si="2"/>
        <v>0</v>
      </c>
      <c r="L41" s="409">
        <f t="shared" si="2"/>
        <v>0</v>
      </c>
      <c r="M41" s="409">
        <f t="shared" si="2"/>
        <v>0</v>
      </c>
      <c r="N41" s="409">
        <f>SUM(B41:M41)</f>
        <v>0</v>
      </c>
    </row>
    <row r="43" ht="13.5">
      <c r="A43" s="412" t="s">
        <v>328</v>
      </c>
    </row>
    <row r="44" spans="1:14" ht="12.75">
      <c r="A44" s="407" t="s">
        <v>647</v>
      </c>
      <c r="N44" s="408">
        <f aca="true" t="shared" si="3" ref="N44:N49">SUM(B44:M44)</f>
        <v>0</v>
      </c>
    </row>
    <row r="45" spans="1:14" ht="12.75">
      <c r="A45" s="407" t="s">
        <v>648</v>
      </c>
      <c r="N45" s="408">
        <f t="shared" si="3"/>
        <v>0</v>
      </c>
    </row>
    <row r="46" ht="12.75">
      <c r="N46" s="408">
        <f t="shared" si="3"/>
        <v>0</v>
      </c>
    </row>
    <row r="47" ht="12.75">
      <c r="N47" s="408">
        <f t="shared" si="3"/>
        <v>0</v>
      </c>
    </row>
    <row r="48" ht="12.75">
      <c r="N48" s="408">
        <f t="shared" si="3"/>
        <v>0</v>
      </c>
    </row>
    <row r="49" spans="2:14" ht="12.75">
      <c r="B49" s="409">
        <f aca="true" t="shared" si="4" ref="B49:M49">SUM(B44:B48)</f>
        <v>0</v>
      </c>
      <c r="C49" s="409">
        <f t="shared" si="4"/>
        <v>0</v>
      </c>
      <c r="D49" s="409">
        <f t="shared" si="4"/>
        <v>0</v>
      </c>
      <c r="E49" s="409">
        <f t="shared" si="4"/>
        <v>0</v>
      </c>
      <c r="F49" s="409">
        <f t="shared" si="4"/>
        <v>0</v>
      </c>
      <c r="G49" s="409">
        <f t="shared" si="4"/>
        <v>0</v>
      </c>
      <c r="H49" s="409">
        <f t="shared" si="4"/>
        <v>0</v>
      </c>
      <c r="I49" s="409">
        <f t="shared" si="4"/>
        <v>0</v>
      </c>
      <c r="J49" s="409">
        <f t="shared" si="4"/>
        <v>0</v>
      </c>
      <c r="K49" s="409">
        <f t="shared" si="4"/>
        <v>0</v>
      </c>
      <c r="L49" s="409">
        <f t="shared" si="4"/>
        <v>0</v>
      </c>
      <c r="M49" s="409">
        <f t="shared" si="4"/>
        <v>0</v>
      </c>
      <c r="N49" s="409">
        <f t="shared" si="3"/>
        <v>0</v>
      </c>
    </row>
    <row r="50" spans="2:14" ht="13.5" thickBot="1">
      <c r="B50" s="420"/>
      <c r="C50" s="420"/>
      <c r="D50" s="420"/>
      <c r="E50" s="420"/>
      <c r="F50" s="420"/>
      <c r="G50" s="420"/>
      <c r="H50" s="420"/>
      <c r="I50" s="420"/>
      <c r="J50" s="420"/>
      <c r="K50" s="420"/>
      <c r="L50" s="420"/>
      <c r="M50" s="420"/>
      <c r="N50" s="420"/>
    </row>
    <row r="51" spans="1:14" ht="12.75">
      <c r="A51" s="408" t="s">
        <v>51</v>
      </c>
      <c r="B51" s="406">
        <f aca="true" t="shared" si="5" ref="B51:M51">B41+B49</f>
        <v>0</v>
      </c>
      <c r="C51" s="406">
        <f t="shared" si="5"/>
        <v>0</v>
      </c>
      <c r="D51" s="406">
        <f t="shared" si="5"/>
        <v>0</v>
      </c>
      <c r="E51" s="406">
        <f t="shared" si="5"/>
        <v>0</v>
      </c>
      <c r="F51" s="406">
        <f t="shared" si="5"/>
        <v>0</v>
      </c>
      <c r="G51" s="406">
        <f t="shared" si="5"/>
        <v>0</v>
      </c>
      <c r="H51" s="406">
        <f t="shared" si="5"/>
        <v>0</v>
      </c>
      <c r="I51" s="406">
        <f t="shared" si="5"/>
        <v>0</v>
      </c>
      <c r="J51" s="406">
        <f t="shared" si="5"/>
        <v>0</v>
      </c>
      <c r="K51" s="406">
        <f t="shared" si="5"/>
        <v>0</v>
      </c>
      <c r="L51" s="406">
        <f t="shared" si="5"/>
        <v>0</v>
      </c>
      <c r="M51" s="406">
        <f t="shared" si="5"/>
        <v>0</v>
      </c>
      <c r="N51" s="406">
        <f>SUM(B51:M51)</f>
        <v>0</v>
      </c>
    </row>
  </sheetData>
  <sheetProtection password="CA4D" sheet="1" objects="1"/>
  <printOptions/>
  <pageMargins left="0.5" right="0.25" top="1" bottom="0.25" header="0.5" footer="0"/>
  <pageSetup horizontalDpi="600" verticalDpi="600" orientation="landscape" scale="60" r:id="rId2"/>
  <headerFooter alignWithMargins="0">
    <oddHeader>&amp;LAttachment C - Deposits&amp;CBCMB 2017 UCA June 30, 2017</oddHeader>
    <oddFooter>&amp;LPrepared by MNP LLP</oddFooter>
  </headerFooter>
  <drawing r:id="rId1"/>
</worksheet>
</file>

<file path=xl/worksheets/sheet15.xml><?xml version="1.0" encoding="utf-8"?>
<worksheet xmlns="http://schemas.openxmlformats.org/spreadsheetml/2006/main" xmlns:r="http://schemas.openxmlformats.org/officeDocument/2006/relationships">
  <sheetPr codeName="Sheet28"/>
  <dimension ref="B3:H239"/>
  <sheetViews>
    <sheetView showGridLines="0" zoomScalePageLayoutView="0" workbookViewId="0" topLeftCell="A1">
      <selection activeCell="J39" sqref="J39"/>
    </sheetView>
  </sheetViews>
  <sheetFormatPr defaultColWidth="9.140625" defaultRowHeight="12.75"/>
  <cols>
    <col min="2" max="2" width="49.140625" style="0" customWidth="1"/>
    <col min="4" max="4" width="16.140625" style="0" bestFit="1" customWidth="1"/>
    <col min="5" max="5" width="10.28125" style="0" customWidth="1"/>
    <col min="6" max="6" width="12.140625" style="0" customWidth="1"/>
    <col min="7" max="7" width="15.7109375" style="0" customWidth="1"/>
    <col min="8" max="8" width="15.7109375" style="310" customWidth="1"/>
  </cols>
  <sheetData>
    <row r="3" spans="2:8" ht="12.75">
      <c r="B3" s="264" t="s">
        <v>250</v>
      </c>
      <c r="D3" s="366" t="s">
        <v>253</v>
      </c>
      <c r="E3" s="366" t="s">
        <v>132</v>
      </c>
      <c r="F3" s="364"/>
      <c r="G3" s="494" t="s">
        <v>296</v>
      </c>
      <c r="H3" s="494" t="s">
        <v>297</v>
      </c>
    </row>
    <row r="4" spans="2:8" ht="15">
      <c r="B4" s="426" t="s">
        <v>592</v>
      </c>
      <c r="D4" s="367" t="s">
        <v>276</v>
      </c>
      <c r="E4" s="368">
        <v>0</v>
      </c>
      <c r="F4" s="308"/>
      <c r="G4" s="495" t="s">
        <v>593</v>
      </c>
      <c r="H4" s="495" t="s">
        <v>601</v>
      </c>
    </row>
    <row r="5" spans="2:8" ht="15">
      <c r="B5" s="263" t="s">
        <v>340</v>
      </c>
      <c r="D5" s="367" t="s">
        <v>277</v>
      </c>
      <c r="E5" s="368">
        <v>0.04</v>
      </c>
      <c r="F5" s="308"/>
      <c r="G5" s="495" t="s">
        <v>594</v>
      </c>
      <c r="H5" s="495" t="s">
        <v>602</v>
      </c>
    </row>
    <row r="6" spans="2:8" ht="15">
      <c r="B6" s="263" t="s">
        <v>341</v>
      </c>
      <c r="D6" s="367" t="s">
        <v>278</v>
      </c>
      <c r="E6" s="368">
        <v>0.1</v>
      </c>
      <c r="F6" s="308"/>
      <c r="G6" s="495" t="s">
        <v>595</v>
      </c>
      <c r="H6" s="495" t="s">
        <v>603</v>
      </c>
    </row>
    <row r="7" spans="2:8" ht="15">
      <c r="B7" s="263" t="s">
        <v>342</v>
      </c>
      <c r="D7" s="367" t="s">
        <v>279</v>
      </c>
      <c r="E7" s="368">
        <v>0.2</v>
      </c>
      <c r="F7" s="308"/>
      <c r="G7" s="495" t="s">
        <v>596</v>
      </c>
      <c r="H7" s="495" t="s">
        <v>604</v>
      </c>
    </row>
    <row r="8" spans="2:8" ht="15">
      <c r="B8" s="263" t="s">
        <v>343</v>
      </c>
      <c r="D8" s="367" t="s">
        <v>280</v>
      </c>
      <c r="E8" s="368">
        <v>0.3</v>
      </c>
      <c r="F8" s="308"/>
      <c r="G8" s="495" t="s">
        <v>597</v>
      </c>
      <c r="H8" s="495" t="s">
        <v>605</v>
      </c>
    </row>
    <row r="9" spans="2:8" ht="15">
      <c r="B9" s="263" t="s">
        <v>344</v>
      </c>
      <c r="D9" s="367" t="s">
        <v>282</v>
      </c>
      <c r="E9" s="368">
        <v>0.04</v>
      </c>
      <c r="F9" s="308"/>
      <c r="G9" s="495" t="s">
        <v>598</v>
      </c>
      <c r="H9" s="495" t="s">
        <v>606</v>
      </c>
    </row>
    <row r="10" spans="2:8" ht="15">
      <c r="B10" s="263" t="s">
        <v>345</v>
      </c>
      <c r="D10" s="367" t="s">
        <v>281</v>
      </c>
      <c r="E10" s="368">
        <v>0</v>
      </c>
      <c r="F10" s="308"/>
      <c r="G10" s="495" t="s">
        <v>599</v>
      </c>
      <c r="H10" s="495" t="s">
        <v>607</v>
      </c>
    </row>
    <row r="11" spans="2:8" ht="15">
      <c r="B11" s="263" t="s">
        <v>346</v>
      </c>
      <c r="E11" s="190"/>
      <c r="F11" s="308"/>
      <c r="G11" s="495" t="s">
        <v>600</v>
      </c>
      <c r="H11" s="495" t="s">
        <v>608</v>
      </c>
    </row>
    <row r="12" spans="2:8" ht="15">
      <c r="B12" s="263" t="s">
        <v>347</v>
      </c>
      <c r="E12" s="190"/>
      <c r="F12" s="308"/>
      <c r="G12" s="495" t="s">
        <v>601</v>
      </c>
      <c r="H12" s="495" t="s">
        <v>609</v>
      </c>
    </row>
    <row r="13" spans="2:8" ht="15">
      <c r="B13" s="263" t="s">
        <v>348</v>
      </c>
      <c r="F13" s="308"/>
      <c r="G13" s="495" t="s">
        <v>602</v>
      </c>
      <c r="H13" s="495" t="s">
        <v>610</v>
      </c>
    </row>
    <row r="14" spans="2:8" ht="15">
      <c r="B14" s="263" t="s">
        <v>349</v>
      </c>
      <c r="F14" s="308"/>
      <c r="G14" s="495" t="s">
        <v>603</v>
      </c>
      <c r="H14" s="495" t="s">
        <v>611</v>
      </c>
    </row>
    <row r="15" spans="2:8" ht="15">
      <c r="B15" s="263" t="s">
        <v>350</v>
      </c>
      <c r="D15" s="266" t="s">
        <v>268</v>
      </c>
      <c r="F15" s="374" t="s">
        <v>567</v>
      </c>
      <c r="G15" s="495" t="s">
        <v>604</v>
      </c>
      <c r="H15" s="495" t="s">
        <v>612</v>
      </c>
    </row>
    <row r="16" spans="2:8" ht="15">
      <c r="B16" s="263" t="s">
        <v>351</v>
      </c>
      <c r="D16" s="369" t="s">
        <v>266</v>
      </c>
      <c r="F16" s="374" t="s">
        <v>568</v>
      </c>
      <c r="G16" s="495" t="s">
        <v>605</v>
      </c>
      <c r="H16" s="495" t="s">
        <v>613</v>
      </c>
    </row>
    <row r="17" spans="2:8" ht="15">
      <c r="B17" s="263" t="s">
        <v>352</v>
      </c>
      <c r="D17" s="369" t="s">
        <v>267</v>
      </c>
      <c r="F17" s="374" t="s">
        <v>569</v>
      </c>
      <c r="G17" s="495" t="s">
        <v>606</v>
      </c>
      <c r="H17" s="495" t="s">
        <v>614</v>
      </c>
    </row>
    <row r="18" spans="2:8" ht="15">
      <c r="B18" s="263" t="s">
        <v>353</v>
      </c>
      <c r="F18" s="374" t="s">
        <v>570</v>
      </c>
      <c r="G18" s="495" t="s">
        <v>607</v>
      </c>
      <c r="H18" s="495" t="s">
        <v>615</v>
      </c>
    </row>
    <row r="19" spans="2:8" ht="15">
      <c r="B19" s="263" t="s">
        <v>354</v>
      </c>
      <c r="F19" s="374" t="s">
        <v>566</v>
      </c>
      <c r="G19" s="495" t="s">
        <v>608</v>
      </c>
      <c r="H19" s="495" t="s">
        <v>616</v>
      </c>
    </row>
    <row r="20" spans="2:8" ht="15">
      <c r="B20" s="263" t="s">
        <v>355</v>
      </c>
      <c r="F20" s="374" t="s">
        <v>571</v>
      </c>
      <c r="G20" s="495" t="s">
        <v>609</v>
      </c>
      <c r="H20" s="495" t="s">
        <v>617</v>
      </c>
    </row>
    <row r="21" spans="2:8" ht="15">
      <c r="B21" s="263" t="s">
        <v>356</v>
      </c>
      <c r="F21" s="374" t="s">
        <v>572</v>
      </c>
      <c r="G21" s="495" t="s">
        <v>610</v>
      </c>
      <c r="H21" s="495" t="s">
        <v>618</v>
      </c>
    </row>
    <row r="22" spans="2:8" ht="15">
      <c r="B22" s="263" t="s">
        <v>357</v>
      </c>
      <c r="D22" s="371" t="s">
        <v>269</v>
      </c>
      <c r="F22" s="374" t="s">
        <v>573</v>
      </c>
      <c r="G22" s="496"/>
      <c r="H22" s="495" t="s">
        <v>619</v>
      </c>
    </row>
    <row r="23" spans="2:8" ht="12.75">
      <c r="B23" s="263" t="s">
        <v>358</v>
      </c>
      <c r="D23" s="370" t="s">
        <v>270</v>
      </c>
      <c r="F23" s="374" t="s">
        <v>574</v>
      </c>
      <c r="H23" s="493"/>
    </row>
    <row r="24" spans="2:8" ht="12.75">
      <c r="B24" s="263" t="s">
        <v>359</v>
      </c>
      <c r="D24" s="372">
        <v>27</v>
      </c>
      <c r="F24" s="374" t="s">
        <v>575</v>
      </c>
      <c r="H24" s="493"/>
    </row>
    <row r="25" spans="2:8" ht="12.75">
      <c r="B25" s="263" t="s">
        <v>360</v>
      </c>
      <c r="D25" s="425" t="s">
        <v>591</v>
      </c>
      <c r="F25" s="374" t="s">
        <v>576</v>
      </c>
      <c r="G25" s="492"/>
      <c r="H25" s="493"/>
    </row>
    <row r="26" spans="2:8" ht="12.75">
      <c r="B26" s="263" t="s">
        <v>361</v>
      </c>
      <c r="F26" s="374" t="s">
        <v>577</v>
      </c>
      <c r="G26" s="492"/>
      <c r="H26" s="493"/>
    </row>
    <row r="27" spans="2:8" ht="12.75">
      <c r="B27" s="263" t="s">
        <v>362</v>
      </c>
      <c r="F27" s="308"/>
      <c r="G27" s="492"/>
      <c r="H27" s="493"/>
    </row>
    <row r="28" spans="2:8" ht="12.75">
      <c r="B28" s="263" t="s">
        <v>363</v>
      </c>
      <c r="D28" s="266" t="s">
        <v>273</v>
      </c>
      <c r="E28" s="64"/>
      <c r="F28" s="308"/>
      <c r="G28" s="492"/>
      <c r="H28" s="493"/>
    </row>
    <row r="29" spans="2:8" ht="12.75">
      <c r="B29" s="263" t="s">
        <v>364</v>
      </c>
      <c r="D29" s="371" t="s">
        <v>274</v>
      </c>
      <c r="F29" s="308"/>
      <c r="G29" s="492"/>
      <c r="H29" s="493"/>
    </row>
    <row r="30" spans="2:8" ht="12.75">
      <c r="B30" s="263" t="s">
        <v>365</v>
      </c>
      <c r="D30" s="371" t="s">
        <v>275</v>
      </c>
      <c r="F30" s="308"/>
      <c r="G30" s="492"/>
      <c r="H30" s="493"/>
    </row>
    <row r="31" spans="2:8" ht="12.75">
      <c r="B31" s="263" t="s">
        <v>366</v>
      </c>
      <c r="F31" s="308"/>
      <c r="G31" s="492"/>
      <c r="H31" s="493"/>
    </row>
    <row r="32" spans="2:8" ht="12.75">
      <c r="B32" s="263" t="s">
        <v>367</v>
      </c>
      <c r="F32" s="308"/>
      <c r="G32" s="492"/>
      <c r="H32" s="493"/>
    </row>
    <row r="33" spans="2:8" ht="12.75">
      <c r="B33" s="263" t="s">
        <v>368</v>
      </c>
      <c r="F33" s="308"/>
      <c r="G33" s="492"/>
      <c r="H33" s="493"/>
    </row>
    <row r="34" spans="2:8" ht="12.75">
      <c r="B34" s="263" t="s">
        <v>369</v>
      </c>
      <c r="F34" s="308"/>
      <c r="G34" s="492"/>
      <c r="H34" s="493"/>
    </row>
    <row r="35" spans="2:8" ht="12.75">
      <c r="B35" s="263" t="s">
        <v>370</v>
      </c>
      <c r="F35" s="308"/>
      <c r="G35" s="492"/>
      <c r="H35" s="493"/>
    </row>
    <row r="36" spans="2:8" ht="12.75">
      <c r="B36" s="263" t="s">
        <v>371</v>
      </c>
      <c r="F36" s="308"/>
      <c r="G36" s="492"/>
      <c r="H36" s="493"/>
    </row>
    <row r="37" spans="2:8" ht="12.75">
      <c r="B37" s="263" t="s">
        <v>372</v>
      </c>
      <c r="F37" s="308"/>
      <c r="G37" s="492"/>
      <c r="H37" s="493"/>
    </row>
    <row r="38" spans="2:8" ht="12.75">
      <c r="B38" s="263" t="s">
        <v>373</v>
      </c>
      <c r="F38" s="308"/>
      <c r="G38" s="492"/>
      <c r="H38" s="493"/>
    </row>
    <row r="39" spans="2:8" ht="12.75">
      <c r="B39" s="263" t="s">
        <v>374</v>
      </c>
      <c r="F39" s="308"/>
      <c r="G39" s="492"/>
      <c r="H39" s="493"/>
    </row>
    <row r="40" spans="2:8" ht="12.75">
      <c r="B40" s="263" t="s">
        <v>375</v>
      </c>
      <c r="F40" s="308"/>
      <c r="G40" s="492"/>
      <c r="H40" s="493"/>
    </row>
    <row r="41" spans="2:8" ht="12.75">
      <c r="B41" s="263" t="s">
        <v>376</v>
      </c>
      <c r="F41" s="308"/>
      <c r="G41" s="492"/>
      <c r="H41" s="493"/>
    </row>
    <row r="42" spans="2:8" ht="12.75">
      <c r="B42" s="263" t="s">
        <v>377</v>
      </c>
      <c r="F42" s="308"/>
      <c r="G42" s="492"/>
      <c r="H42" s="493"/>
    </row>
    <row r="43" spans="2:8" ht="12.75">
      <c r="B43" s="263" t="s">
        <v>378</v>
      </c>
      <c r="F43" s="308"/>
      <c r="G43" s="492"/>
      <c r="H43" s="493"/>
    </row>
    <row r="44" spans="2:8" ht="12.75">
      <c r="B44" s="263" t="s">
        <v>379</v>
      </c>
      <c r="F44" s="308"/>
      <c r="G44" s="492"/>
      <c r="H44" s="493"/>
    </row>
    <row r="45" spans="2:8" ht="13.5" customHeight="1">
      <c r="B45" s="263" t="s">
        <v>380</v>
      </c>
      <c r="F45" s="308"/>
      <c r="G45" s="492"/>
      <c r="H45" s="493"/>
    </row>
    <row r="46" spans="2:8" ht="12.75">
      <c r="B46" s="263" t="s">
        <v>381</v>
      </c>
      <c r="F46" s="308"/>
      <c r="G46" s="492"/>
      <c r="H46" s="493"/>
    </row>
    <row r="47" spans="2:8" ht="12.75">
      <c r="B47" s="263" t="s">
        <v>382</v>
      </c>
      <c r="F47" s="308"/>
      <c r="G47" s="492"/>
      <c r="H47" s="493"/>
    </row>
    <row r="48" spans="2:8" ht="12.75">
      <c r="B48" s="263" t="s">
        <v>383</v>
      </c>
      <c r="F48" s="308"/>
      <c r="G48" s="492"/>
      <c r="H48" s="493"/>
    </row>
    <row r="49" spans="2:8" ht="12.75">
      <c r="B49" s="263" t="s">
        <v>384</v>
      </c>
      <c r="F49" s="308"/>
      <c r="G49" s="492"/>
      <c r="H49" s="493"/>
    </row>
    <row r="50" spans="2:8" ht="12.75">
      <c r="B50" s="263" t="s">
        <v>385</v>
      </c>
      <c r="F50" s="308"/>
      <c r="G50" s="492"/>
      <c r="H50" s="493"/>
    </row>
    <row r="51" spans="2:8" ht="12.75">
      <c r="B51" s="263" t="s">
        <v>386</v>
      </c>
      <c r="F51" s="308"/>
      <c r="G51" s="308"/>
      <c r="H51" s="309"/>
    </row>
    <row r="52" spans="2:8" ht="12.75">
      <c r="B52" s="263" t="s">
        <v>387</v>
      </c>
      <c r="F52" s="308"/>
      <c r="G52" s="308"/>
      <c r="H52" s="309"/>
    </row>
    <row r="53" spans="2:8" ht="12.75">
      <c r="B53" s="263" t="s">
        <v>388</v>
      </c>
      <c r="F53" s="308"/>
      <c r="G53" s="308"/>
      <c r="H53" s="309"/>
    </row>
    <row r="54" spans="2:8" ht="12.75">
      <c r="B54" s="263" t="s">
        <v>389</v>
      </c>
      <c r="F54" s="308"/>
      <c r="G54" s="308"/>
      <c r="H54" s="309"/>
    </row>
    <row r="55" spans="2:8" ht="12.75">
      <c r="B55" s="263" t="s">
        <v>390</v>
      </c>
      <c r="F55" s="308"/>
      <c r="G55" s="308"/>
      <c r="H55" s="309"/>
    </row>
    <row r="56" spans="2:8" ht="12.75">
      <c r="B56" s="263" t="s">
        <v>391</v>
      </c>
      <c r="F56" s="308"/>
      <c r="G56" s="308"/>
      <c r="H56" s="309"/>
    </row>
    <row r="57" spans="2:8" ht="12.75">
      <c r="B57" s="263" t="s">
        <v>392</v>
      </c>
      <c r="F57" s="308"/>
      <c r="G57" s="308"/>
      <c r="H57" s="309"/>
    </row>
    <row r="58" spans="2:8" ht="12.75">
      <c r="B58" s="263" t="s">
        <v>393</v>
      </c>
      <c r="F58" s="308"/>
      <c r="G58" s="308"/>
      <c r="H58" s="309"/>
    </row>
    <row r="59" spans="2:8" ht="12.75">
      <c r="B59" s="263" t="s">
        <v>394</v>
      </c>
      <c r="F59" s="308"/>
      <c r="G59" s="308"/>
      <c r="H59" s="309"/>
    </row>
    <row r="60" spans="2:8" ht="12.75">
      <c r="B60" s="263" t="s">
        <v>395</v>
      </c>
      <c r="F60" s="308"/>
      <c r="G60" s="308"/>
      <c r="H60" s="309"/>
    </row>
    <row r="61" spans="2:8" ht="12.75">
      <c r="B61" s="263" t="s">
        <v>396</v>
      </c>
      <c r="F61" s="308"/>
      <c r="G61" s="308"/>
      <c r="H61" s="309"/>
    </row>
    <row r="62" spans="2:8" ht="12.75">
      <c r="B62" s="263" t="s">
        <v>397</v>
      </c>
      <c r="F62" s="308"/>
      <c r="G62" s="308"/>
      <c r="H62" s="309"/>
    </row>
    <row r="63" spans="2:8" ht="12.75">
      <c r="B63" s="263" t="s">
        <v>398</v>
      </c>
      <c r="F63" s="308"/>
      <c r="G63" s="308"/>
      <c r="H63" s="309"/>
    </row>
    <row r="64" spans="2:8" ht="12.75">
      <c r="B64" s="263" t="s">
        <v>399</v>
      </c>
      <c r="F64" s="308"/>
      <c r="G64" s="308"/>
      <c r="H64" s="309"/>
    </row>
    <row r="65" spans="2:8" ht="12.75">
      <c r="B65" s="263" t="s">
        <v>400</v>
      </c>
      <c r="F65" s="308"/>
      <c r="G65" s="308"/>
      <c r="H65" s="309"/>
    </row>
    <row r="66" spans="2:8" ht="12.75">
      <c r="B66" s="263" t="s">
        <v>401</v>
      </c>
      <c r="F66" s="308"/>
      <c r="G66" s="308"/>
      <c r="H66" s="309"/>
    </row>
    <row r="67" spans="2:8" ht="12.75">
      <c r="B67" s="263" t="s">
        <v>402</v>
      </c>
      <c r="F67" s="308"/>
      <c r="G67" s="308"/>
      <c r="H67" s="309"/>
    </row>
    <row r="68" spans="2:8" ht="12.75">
      <c r="B68" s="263" t="s">
        <v>403</v>
      </c>
      <c r="F68" s="308"/>
      <c r="G68" s="308"/>
      <c r="H68" s="309"/>
    </row>
    <row r="69" spans="2:8" ht="12.75">
      <c r="B69" s="263" t="s">
        <v>404</v>
      </c>
      <c r="F69" s="308"/>
      <c r="G69" s="308"/>
      <c r="H69" s="309"/>
    </row>
    <row r="70" spans="2:8" ht="12.75">
      <c r="B70" s="263" t="s">
        <v>405</v>
      </c>
      <c r="F70" s="308"/>
      <c r="G70" s="308"/>
      <c r="H70" s="309"/>
    </row>
    <row r="71" spans="2:8" ht="12.75">
      <c r="B71" s="263" t="s">
        <v>406</v>
      </c>
      <c r="F71" s="308"/>
      <c r="G71" s="308"/>
      <c r="H71" s="309"/>
    </row>
    <row r="72" spans="2:8" ht="12.75">
      <c r="B72" s="263" t="s">
        <v>407</v>
      </c>
      <c r="F72" s="308"/>
      <c r="G72" s="308"/>
      <c r="H72" s="309"/>
    </row>
    <row r="73" spans="2:8" ht="12.75">
      <c r="B73" s="263" t="s">
        <v>408</v>
      </c>
      <c r="F73" s="308"/>
      <c r="G73" s="308"/>
      <c r="H73" s="309"/>
    </row>
    <row r="74" spans="2:8" ht="12.75">
      <c r="B74" s="263" t="s">
        <v>409</v>
      </c>
      <c r="F74" s="308"/>
      <c r="G74" s="308"/>
      <c r="H74" s="309"/>
    </row>
    <row r="75" spans="2:8" ht="12.75">
      <c r="B75" s="263" t="s">
        <v>410</v>
      </c>
      <c r="F75" s="308"/>
      <c r="G75" s="308"/>
      <c r="H75" s="309"/>
    </row>
    <row r="76" spans="2:8" ht="12.75">
      <c r="B76" s="263" t="s">
        <v>411</v>
      </c>
      <c r="F76" s="308"/>
      <c r="G76" s="308"/>
      <c r="H76" s="309"/>
    </row>
    <row r="77" spans="2:8" ht="12.75">
      <c r="B77" s="263" t="s">
        <v>412</v>
      </c>
      <c r="F77" s="308"/>
      <c r="G77" s="308"/>
      <c r="H77" s="309"/>
    </row>
    <row r="78" spans="2:8" ht="12.75">
      <c r="B78" s="263" t="s">
        <v>413</v>
      </c>
      <c r="F78" s="308"/>
      <c r="G78" s="308"/>
      <c r="H78" s="309"/>
    </row>
    <row r="79" spans="2:8" ht="12.75">
      <c r="B79" s="263" t="s">
        <v>414</v>
      </c>
      <c r="F79" s="308"/>
      <c r="G79" s="308"/>
      <c r="H79" s="309"/>
    </row>
    <row r="80" spans="2:8" ht="12.75">
      <c r="B80" s="263" t="s">
        <v>415</v>
      </c>
      <c r="F80" s="308"/>
      <c r="G80" s="308"/>
      <c r="H80" s="309"/>
    </row>
    <row r="81" spans="2:8" ht="12.75">
      <c r="B81" s="263" t="s">
        <v>416</v>
      </c>
      <c r="F81" s="308"/>
      <c r="G81" s="308"/>
      <c r="H81" s="309"/>
    </row>
    <row r="82" spans="2:8" ht="12.75">
      <c r="B82" s="263" t="s">
        <v>417</v>
      </c>
      <c r="F82" s="308"/>
      <c r="G82" s="308"/>
      <c r="H82" s="309"/>
    </row>
    <row r="83" spans="2:8" ht="12.75">
      <c r="B83" s="263" t="s">
        <v>418</v>
      </c>
      <c r="F83" s="308"/>
      <c r="G83" s="308"/>
      <c r="H83" s="309"/>
    </row>
    <row r="84" spans="2:8" ht="12.75">
      <c r="B84" s="263" t="s">
        <v>419</v>
      </c>
      <c r="F84" s="308"/>
      <c r="G84" s="308"/>
      <c r="H84" s="309"/>
    </row>
    <row r="85" spans="2:8" ht="12" customHeight="1">
      <c r="B85" s="263" t="s">
        <v>420</v>
      </c>
      <c r="F85" s="308"/>
      <c r="G85" s="308"/>
      <c r="H85" s="309"/>
    </row>
    <row r="86" spans="2:8" ht="12.75">
      <c r="B86" s="263" t="s">
        <v>421</v>
      </c>
      <c r="F86" s="308"/>
      <c r="G86" s="308"/>
      <c r="H86" s="309"/>
    </row>
    <row r="87" spans="2:8" ht="12.75">
      <c r="B87" s="263" t="s">
        <v>422</v>
      </c>
      <c r="F87" s="308"/>
      <c r="G87" s="308"/>
      <c r="H87" s="309"/>
    </row>
    <row r="88" spans="2:8" ht="12.75">
      <c r="B88" s="263" t="s">
        <v>423</v>
      </c>
      <c r="F88" s="308"/>
      <c r="G88" s="308"/>
      <c r="H88" s="309"/>
    </row>
    <row r="89" spans="2:8" ht="12.75">
      <c r="B89" s="263" t="s">
        <v>424</v>
      </c>
      <c r="F89" s="308"/>
      <c r="G89" s="308"/>
      <c r="H89" s="309"/>
    </row>
    <row r="90" spans="2:8" ht="12.75">
      <c r="B90" s="263" t="s">
        <v>425</v>
      </c>
      <c r="F90" s="308"/>
      <c r="G90" s="308"/>
      <c r="H90" s="309"/>
    </row>
    <row r="91" spans="2:8" ht="12.75">
      <c r="B91" s="263" t="s">
        <v>426</v>
      </c>
      <c r="F91" s="308"/>
      <c r="G91" s="308"/>
      <c r="H91" s="309"/>
    </row>
    <row r="92" spans="2:8" ht="12.75">
      <c r="B92" s="263" t="s">
        <v>427</v>
      </c>
      <c r="F92" s="308"/>
      <c r="G92" s="308"/>
      <c r="H92" s="309"/>
    </row>
    <row r="93" spans="2:8" ht="12.75">
      <c r="B93" s="263" t="s">
        <v>428</v>
      </c>
      <c r="F93" s="308"/>
      <c r="G93" s="308"/>
      <c r="H93" s="309"/>
    </row>
    <row r="94" spans="2:8" ht="12.75">
      <c r="B94" s="263" t="s">
        <v>429</v>
      </c>
      <c r="F94" s="308"/>
      <c r="G94" s="308"/>
      <c r="H94" s="309"/>
    </row>
    <row r="95" spans="2:8" ht="12.75">
      <c r="B95" s="263" t="s">
        <v>430</v>
      </c>
      <c r="F95" s="308"/>
      <c r="G95" s="308"/>
      <c r="H95" s="309"/>
    </row>
    <row r="96" spans="2:8" ht="12.75">
      <c r="B96" s="263" t="s">
        <v>431</v>
      </c>
      <c r="F96" s="308"/>
      <c r="G96" s="308"/>
      <c r="H96" s="309"/>
    </row>
    <row r="97" spans="2:8" ht="12.75">
      <c r="B97" s="263" t="s">
        <v>432</v>
      </c>
      <c r="F97" s="308"/>
      <c r="G97" s="308"/>
      <c r="H97" s="309"/>
    </row>
    <row r="98" spans="2:8" ht="12.75">
      <c r="B98" s="263" t="s">
        <v>433</v>
      </c>
      <c r="F98" s="308"/>
      <c r="G98" s="308"/>
      <c r="H98" s="309"/>
    </row>
    <row r="99" spans="2:8" ht="12.75">
      <c r="B99" s="263" t="s">
        <v>434</v>
      </c>
      <c r="F99" s="308"/>
      <c r="G99" s="308"/>
      <c r="H99" s="309"/>
    </row>
    <row r="100" spans="2:8" ht="12.75">
      <c r="B100" s="263" t="s">
        <v>435</v>
      </c>
      <c r="F100" s="308"/>
      <c r="G100" s="308"/>
      <c r="H100" s="309"/>
    </row>
    <row r="101" spans="2:8" ht="12.75">
      <c r="B101" s="263" t="s">
        <v>436</v>
      </c>
      <c r="F101" s="308"/>
      <c r="G101" s="308"/>
      <c r="H101" s="309"/>
    </row>
    <row r="102" spans="2:8" ht="12.75">
      <c r="B102" s="263" t="s">
        <v>437</v>
      </c>
      <c r="F102" s="308"/>
      <c r="G102" s="308"/>
      <c r="H102" s="309"/>
    </row>
    <row r="103" spans="2:8" ht="12.75">
      <c r="B103" s="263" t="s">
        <v>438</v>
      </c>
      <c r="F103" s="308"/>
      <c r="G103" s="308"/>
      <c r="H103" s="309"/>
    </row>
    <row r="104" spans="2:8" ht="12.75">
      <c r="B104" s="263" t="s">
        <v>439</v>
      </c>
      <c r="F104" s="308"/>
      <c r="G104" s="308"/>
      <c r="H104" s="309"/>
    </row>
    <row r="105" spans="2:8" ht="12.75">
      <c r="B105" s="263" t="s">
        <v>440</v>
      </c>
      <c r="F105" s="308"/>
      <c r="G105" s="308"/>
      <c r="H105" s="309"/>
    </row>
    <row r="106" spans="2:8" ht="12.75">
      <c r="B106" s="263" t="s">
        <v>441</v>
      </c>
      <c r="F106" s="308"/>
      <c r="G106" s="308"/>
      <c r="H106" s="309"/>
    </row>
    <row r="107" spans="2:8" ht="12.75">
      <c r="B107" s="263" t="s">
        <v>442</v>
      </c>
      <c r="F107" s="308"/>
      <c r="G107" s="308"/>
      <c r="H107" s="309"/>
    </row>
    <row r="108" spans="2:8" ht="12.75">
      <c r="B108" s="263" t="s">
        <v>443</v>
      </c>
      <c r="F108" s="308"/>
      <c r="G108" s="308"/>
      <c r="H108" s="309"/>
    </row>
    <row r="109" spans="2:8" ht="12.75">
      <c r="B109" s="263" t="s">
        <v>444</v>
      </c>
      <c r="F109" s="308"/>
      <c r="G109" s="308"/>
      <c r="H109" s="309"/>
    </row>
    <row r="110" spans="2:8" ht="12.75">
      <c r="B110" s="263" t="s">
        <v>445</v>
      </c>
      <c r="F110" s="308"/>
      <c r="G110" s="308"/>
      <c r="H110" s="309"/>
    </row>
    <row r="111" spans="2:8" ht="12.75">
      <c r="B111" s="263" t="s">
        <v>446</v>
      </c>
      <c r="F111" s="308"/>
      <c r="G111" s="308"/>
      <c r="H111" s="309"/>
    </row>
    <row r="112" spans="2:8" ht="12.75">
      <c r="B112" s="263" t="s">
        <v>447</v>
      </c>
      <c r="F112" s="308"/>
      <c r="G112" s="308"/>
      <c r="H112" s="309"/>
    </row>
    <row r="113" spans="2:8" ht="12.75">
      <c r="B113" s="263" t="s">
        <v>448</v>
      </c>
      <c r="F113" s="308"/>
      <c r="G113" s="308"/>
      <c r="H113" s="309"/>
    </row>
    <row r="114" spans="2:8" ht="12.75">
      <c r="B114" s="263" t="s">
        <v>449</v>
      </c>
      <c r="F114" s="308"/>
      <c r="G114" s="308"/>
      <c r="H114" s="309"/>
    </row>
    <row r="115" spans="2:8" ht="12.75">
      <c r="B115" s="263" t="s">
        <v>450</v>
      </c>
      <c r="F115" s="308"/>
      <c r="G115" s="308"/>
      <c r="H115" s="309"/>
    </row>
    <row r="116" spans="2:8" ht="12.75">
      <c r="B116" s="263" t="s">
        <v>451</v>
      </c>
      <c r="F116" s="308"/>
      <c r="G116" s="308"/>
      <c r="H116" s="309"/>
    </row>
    <row r="117" spans="2:8" ht="12.75">
      <c r="B117" s="263" t="s">
        <v>452</v>
      </c>
      <c r="F117" s="308"/>
      <c r="G117" s="308"/>
      <c r="H117" s="309"/>
    </row>
    <row r="118" spans="2:8" ht="12.75">
      <c r="B118" s="263" t="s">
        <v>453</v>
      </c>
      <c r="F118" s="308"/>
      <c r="G118" s="308"/>
      <c r="H118" s="309"/>
    </row>
    <row r="119" spans="2:8" ht="12.75">
      <c r="B119" s="263" t="s">
        <v>454</v>
      </c>
      <c r="F119" s="308"/>
      <c r="G119" s="308"/>
      <c r="H119" s="309"/>
    </row>
    <row r="120" spans="2:8" ht="12.75">
      <c r="B120" s="263" t="s">
        <v>455</v>
      </c>
      <c r="F120" s="308"/>
      <c r="G120" s="308"/>
      <c r="H120" s="309"/>
    </row>
    <row r="121" spans="2:8" ht="12.75">
      <c r="B121" s="263" t="s">
        <v>456</v>
      </c>
      <c r="F121" s="308"/>
      <c r="G121" s="308"/>
      <c r="H121" s="309"/>
    </row>
    <row r="122" spans="2:8" ht="12.75">
      <c r="B122" s="263" t="s">
        <v>457</v>
      </c>
      <c r="F122" s="308"/>
      <c r="G122" s="308"/>
      <c r="H122" s="309"/>
    </row>
    <row r="123" spans="2:8" ht="12.75">
      <c r="B123" s="263" t="s">
        <v>458</v>
      </c>
      <c r="F123" s="308"/>
      <c r="G123" s="308"/>
      <c r="H123" s="309"/>
    </row>
    <row r="124" spans="2:8" ht="12.75">
      <c r="B124" s="263" t="s">
        <v>459</v>
      </c>
      <c r="F124" s="308"/>
      <c r="G124" s="308"/>
      <c r="H124" s="309"/>
    </row>
    <row r="125" spans="2:8" ht="12.75">
      <c r="B125" s="263" t="s">
        <v>460</v>
      </c>
      <c r="F125" s="308"/>
      <c r="G125" s="308"/>
      <c r="H125" s="309"/>
    </row>
    <row r="126" spans="2:8" ht="12.75">
      <c r="B126" s="263" t="s">
        <v>461</v>
      </c>
      <c r="F126" s="308"/>
      <c r="G126" s="308"/>
      <c r="H126" s="309"/>
    </row>
    <row r="127" spans="2:8" ht="12.75">
      <c r="B127" s="263" t="s">
        <v>462</v>
      </c>
      <c r="F127" s="308"/>
      <c r="G127" s="308"/>
      <c r="H127" s="309"/>
    </row>
    <row r="128" spans="2:8" ht="12.75">
      <c r="B128" s="263" t="s">
        <v>463</v>
      </c>
      <c r="F128" s="308"/>
      <c r="G128" s="308"/>
      <c r="H128" s="309"/>
    </row>
    <row r="129" spans="2:8" ht="12.75">
      <c r="B129" s="263" t="s">
        <v>464</v>
      </c>
      <c r="F129" s="308"/>
      <c r="G129" s="308"/>
      <c r="H129" s="309"/>
    </row>
    <row r="130" spans="2:8" ht="12.75">
      <c r="B130" s="263" t="s">
        <v>465</v>
      </c>
      <c r="F130" s="308"/>
      <c r="G130" s="308"/>
      <c r="H130" s="309"/>
    </row>
    <row r="131" spans="2:8" ht="12.75">
      <c r="B131" s="263" t="s">
        <v>466</v>
      </c>
      <c r="F131" s="308"/>
      <c r="G131" s="308"/>
      <c r="H131" s="309"/>
    </row>
    <row r="132" spans="2:8" ht="12.75">
      <c r="B132" s="263" t="s">
        <v>467</v>
      </c>
      <c r="F132" s="308"/>
      <c r="G132" s="308"/>
      <c r="H132" s="309"/>
    </row>
    <row r="133" spans="2:8" ht="12.75">
      <c r="B133" s="263" t="s">
        <v>468</v>
      </c>
      <c r="F133" s="308"/>
      <c r="G133" s="308"/>
      <c r="H133" s="309"/>
    </row>
    <row r="134" spans="2:8" ht="12.75">
      <c r="B134" s="263" t="s">
        <v>469</v>
      </c>
      <c r="F134" s="308"/>
      <c r="G134" s="308"/>
      <c r="H134" s="309"/>
    </row>
    <row r="135" spans="2:8" ht="12.75">
      <c r="B135" s="263" t="s">
        <v>470</v>
      </c>
      <c r="F135" s="308"/>
      <c r="G135" s="308"/>
      <c r="H135" s="309"/>
    </row>
    <row r="136" spans="2:8" ht="12.75">
      <c r="B136" s="263" t="s">
        <v>471</v>
      </c>
      <c r="F136" s="308"/>
      <c r="G136" s="308"/>
      <c r="H136" s="309"/>
    </row>
    <row r="137" spans="2:8" ht="12.75">
      <c r="B137" s="263" t="s">
        <v>472</v>
      </c>
      <c r="F137" s="308"/>
      <c r="G137" s="308"/>
      <c r="H137" s="309"/>
    </row>
    <row r="138" spans="2:8" ht="12.75">
      <c r="B138" s="263" t="s">
        <v>473</v>
      </c>
      <c r="F138" s="308"/>
      <c r="G138" s="308"/>
      <c r="H138" s="309"/>
    </row>
    <row r="139" spans="2:8" ht="12.75">
      <c r="B139" s="263" t="s">
        <v>474</v>
      </c>
      <c r="F139" s="308"/>
      <c r="G139" s="308"/>
      <c r="H139" s="309"/>
    </row>
    <row r="140" spans="2:8" ht="12.75">
      <c r="B140" s="263" t="s">
        <v>475</v>
      </c>
      <c r="F140" s="308"/>
      <c r="G140" s="308"/>
      <c r="H140" s="309"/>
    </row>
    <row r="141" spans="2:8" ht="12.75">
      <c r="B141" s="263" t="s">
        <v>476</v>
      </c>
      <c r="F141" s="308"/>
      <c r="G141" s="308"/>
      <c r="H141" s="309"/>
    </row>
    <row r="142" spans="2:8" ht="12.75">
      <c r="B142" s="263" t="s">
        <v>477</v>
      </c>
      <c r="F142" s="308"/>
      <c r="G142" s="308"/>
      <c r="H142" s="309"/>
    </row>
    <row r="143" spans="2:8" ht="12.75">
      <c r="B143" s="263" t="s">
        <v>478</v>
      </c>
      <c r="F143" s="308"/>
      <c r="G143" s="308"/>
      <c r="H143" s="309"/>
    </row>
    <row r="144" spans="2:8" ht="12.75">
      <c r="B144" s="263" t="s">
        <v>479</v>
      </c>
      <c r="F144" s="308"/>
      <c r="G144" s="308"/>
      <c r="H144" s="309"/>
    </row>
    <row r="145" spans="2:8" ht="12.75">
      <c r="B145" s="263" t="s">
        <v>480</v>
      </c>
      <c r="F145" s="308"/>
      <c r="G145" s="308"/>
      <c r="H145" s="309"/>
    </row>
    <row r="146" spans="2:8" ht="12.75">
      <c r="B146" s="263" t="s">
        <v>481</v>
      </c>
      <c r="F146" s="308"/>
      <c r="G146" s="308"/>
      <c r="H146" s="309"/>
    </row>
    <row r="147" spans="2:8" ht="12.75">
      <c r="B147" s="263" t="s">
        <v>482</v>
      </c>
      <c r="F147" s="308"/>
      <c r="G147" s="308"/>
      <c r="H147" s="309"/>
    </row>
    <row r="148" spans="2:8" ht="12.75">
      <c r="B148" s="263" t="s">
        <v>483</v>
      </c>
      <c r="F148" s="308"/>
      <c r="G148" s="308"/>
      <c r="H148" s="309"/>
    </row>
    <row r="149" spans="2:8" ht="12.75">
      <c r="B149" s="263" t="s">
        <v>484</v>
      </c>
      <c r="F149" s="308"/>
      <c r="G149" s="308"/>
      <c r="H149" s="309"/>
    </row>
    <row r="150" spans="2:8" ht="12.75">
      <c r="B150" s="263" t="s">
        <v>485</v>
      </c>
      <c r="F150" s="308"/>
      <c r="G150" s="308"/>
      <c r="H150" s="309"/>
    </row>
    <row r="151" spans="2:8" ht="12.75">
      <c r="B151" s="263" t="s">
        <v>486</v>
      </c>
      <c r="F151" s="308"/>
      <c r="G151" s="308"/>
      <c r="H151" s="309"/>
    </row>
    <row r="152" spans="2:8" ht="12.75">
      <c r="B152" s="263" t="s">
        <v>487</v>
      </c>
      <c r="F152" s="308"/>
      <c r="G152" s="308"/>
      <c r="H152" s="309"/>
    </row>
    <row r="153" spans="2:8" ht="12.75">
      <c r="B153" s="263" t="s">
        <v>488</v>
      </c>
      <c r="F153" s="308"/>
      <c r="G153" s="308"/>
      <c r="H153" s="309"/>
    </row>
    <row r="154" spans="2:8" ht="12.75">
      <c r="B154" s="263" t="s">
        <v>489</v>
      </c>
      <c r="F154" s="308"/>
      <c r="G154" s="308"/>
      <c r="H154" s="309"/>
    </row>
    <row r="155" spans="2:8" ht="12.75">
      <c r="B155" s="263" t="s">
        <v>490</v>
      </c>
      <c r="F155" s="308"/>
      <c r="G155" s="308"/>
      <c r="H155" s="309"/>
    </row>
    <row r="156" spans="2:8" ht="12.75">
      <c r="B156" s="263" t="s">
        <v>491</v>
      </c>
      <c r="F156" s="308"/>
      <c r="G156" s="308"/>
      <c r="H156" s="309"/>
    </row>
    <row r="157" spans="2:8" ht="12.75">
      <c r="B157" s="263" t="s">
        <v>492</v>
      </c>
      <c r="F157" s="308"/>
      <c r="G157" s="308"/>
      <c r="H157" s="309"/>
    </row>
    <row r="158" spans="2:8" ht="12.75">
      <c r="B158" s="263" t="s">
        <v>493</v>
      </c>
      <c r="F158" s="308"/>
      <c r="G158" s="308"/>
      <c r="H158" s="309"/>
    </row>
    <row r="159" spans="2:8" ht="12.75">
      <c r="B159" s="263" t="s">
        <v>494</v>
      </c>
      <c r="F159" s="308"/>
      <c r="G159" s="308"/>
      <c r="H159" s="309"/>
    </row>
    <row r="160" spans="2:8" ht="12.75">
      <c r="B160" s="263" t="s">
        <v>495</v>
      </c>
      <c r="F160" s="308"/>
      <c r="G160" s="308"/>
      <c r="H160" s="309"/>
    </row>
    <row r="161" spans="2:8" ht="12.75">
      <c r="B161" s="263" t="s">
        <v>496</v>
      </c>
      <c r="F161" s="308"/>
      <c r="G161" s="308"/>
      <c r="H161" s="309"/>
    </row>
    <row r="162" spans="2:8" ht="12.75">
      <c r="B162" s="263" t="s">
        <v>497</v>
      </c>
      <c r="F162" s="308"/>
      <c r="G162" s="308"/>
      <c r="H162" s="309"/>
    </row>
    <row r="163" spans="2:8" ht="12.75">
      <c r="B163" s="263" t="s">
        <v>498</v>
      </c>
      <c r="F163" s="308"/>
      <c r="G163" s="308"/>
      <c r="H163" s="309"/>
    </row>
    <row r="164" spans="2:8" ht="12.75">
      <c r="B164" s="263" t="s">
        <v>499</v>
      </c>
      <c r="F164" s="308"/>
      <c r="G164" s="308"/>
      <c r="H164" s="309"/>
    </row>
    <row r="165" spans="2:8" ht="12.75">
      <c r="B165" s="263" t="s">
        <v>500</v>
      </c>
      <c r="F165" s="308"/>
      <c r="G165" s="308"/>
      <c r="H165" s="309"/>
    </row>
    <row r="166" spans="2:8" ht="12.75">
      <c r="B166" s="263" t="s">
        <v>501</v>
      </c>
      <c r="F166" s="308"/>
      <c r="G166" s="308"/>
      <c r="H166" s="309"/>
    </row>
    <row r="167" spans="2:8" ht="12.75">
      <c r="B167" s="263" t="s">
        <v>502</v>
      </c>
      <c r="F167" s="308"/>
      <c r="G167" s="308"/>
      <c r="H167" s="309"/>
    </row>
    <row r="168" spans="2:8" ht="12.75">
      <c r="B168" s="263" t="s">
        <v>503</v>
      </c>
      <c r="F168" s="308"/>
      <c r="G168" s="308"/>
      <c r="H168" s="309"/>
    </row>
    <row r="169" spans="2:8" ht="12.75">
      <c r="B169" s="263" t="s">
        <v>504</v>
      </c>
      <c r="F169" s="308"/>
      <c r="G169" s="308"/>
      <c r="H169" s="309"/>
    </row>
    <row r="170" spans="2:8" ht="12.75">
      <c r="B170" s="263" t="s">
        <v>505</v>
      </c>
      <c r="F170" s="308"/>
      <c r="G170" s="308"/>
      <c r="H170" s="309"/>
    </row>
    <row r="171" spans="2:8" ht="12.75">
      <c r="B171" s="263" t="s">
        <v>506</v>
      </c>
      <c r="F171" s="308"/>
      <c r="G171" s="308"/>
      <c r="H171" s="309"/>
    </row>
    <row r="172" spans="2:8" ht="12.75">
      <c r="B172" s="263" t="s">
        <v>507</v>
      </c>
      <c r="F172" s="308"/>
      <c r="G172" s="308"/>
      <c r="H172" s="309"/>
    </row>
    <row r="173" spans="2:8" ht="12.75">
      <c r="B173" s="263" t="s">
        <v>508</v>
      </c>
      <c r="F173" s="308"/>
      <c r="G173" s="308"/>
      <c r="H173" s="309"/>
    </row>
    <row r="174" spans="2:8" ht="12.75">
      <c r="B174" s="263" t="s">
        <v>509</v>
      </c>
      <c r="F174" s="308"/>
      <c r="G174" s="308"/>
      <c r="H174" s="309"/>
    </row>
    <row r="175" spans="2:8" ht="12.75">
      <c r="B175" s="263" t="s">
        <v>510</v>
      </c>
      <c r="F175" s="308"/>
      <c r="G175" s="308"/>
      <c r="H175" s="309"/>
    </row>
    <row r="176" spans="2:8" ht="12.75">
      <c r="B176" s="263" t="s">
        <v>511</v>
      </c>
      <c r="F176" s="308"/>
      <c r="G176" s="308"/>
      <c r="H176" s="309"/>
    </row>
    <row r="177" spans="2:8" ht="12.75">
      <c r="B177" s="263" t="s">
        <v>512</v>
      </c>
      <c r="F177" s="308"/>
      <c r="G177" s="308"/>
      <c r="H177" s="309"/>
    </row>
    <row r="178" spans="2:8" ht="12.75">
      <c r="B178" s="263" t="s">
        <v>513</v>
      </c>
      <c r="F178" s="308"/>
      <c r="G178" s="308"/>
      <c r="H178" s="309"/>
    </row>
    <row r="179" spans="2:8" ht="12.75">
      <c r="B179" s="263" t="s">
        <v>514</v>
      </c>
      <c r="F179" s="308"/>
      <c r="G179" s="308"/>
      <c r="H179" s="309"/>
    </row>
    <row r="180" spans="2:8" ht="12.75">
      <c r="B180" s="263" t="s">
        <v>515</v>
      </c>
      <c r="F180" s="308"/>
      <c r="G180" s="308"/>
      <c r="H180" s="309"/>
    </row>
    <row r="181" spans="2:8" ht="12.75">
      <c r="B181" s="263" t="s">
        <v>516</v>
      </c>
      <c r="F181" s="308"/>
      <c r="G181" s="308"/>
      <c r="H181" s="309"/>
    </row>
    <row r="182" spans="2:8" ht="12.75">
      <c r="B182" s="263" t="s">
        <v>517</v>
      </c>
      <c r="F182" s="308"/>
      <c r="G182" s="308"/>
      <c r="H182" s="309"/>
    </row>
    <row r="183" spans="2:8" ht="12.75">
      <c r="B183" s="263" t="s">
        <v>518</v>
      </c>
      <c r="F183" s="308"/>
      <c r="G183" s="308"/>
      <c r="H183" s="309"/>
    </row>
    <row r="184" spans="2:8" ht="12.75">
      <c r="B184" s="263" t="s">
        <v>519</v>
      </c>
      <c r="F184" s="308"/>
      <c r="G184" s="308"/>
      <c r="H184" s="309"/>
    </row>
    <row r="185" spans="2:8" ht="12.75">
      <c r="B185" s="263" t="s">
        <v>520</v>
      </c>
      <c r="F185" s="308"/>
      <c r="G185" s="308"/>
      <c r="H185" s="309"/>
    </row>
    <row r="186" spans="2:8" ht="12.75">
      <c r="B186" s="263" t="s">
        <v>521</v>
      </c>
      <c r="F186" s="308"/>
      <c r="G186" s="308"/>
      <c r="H186" s="309"/>
    </row>
    <row r="187" spans="2:8" ht="12.75">
      <c r="B187" s="263" t="s">
        <v>522</v>
      </c>
      <c r="F187" s="308"/>
      <c r="G187" s="308"/>
      <c r="H187" s="309"/>
    </row>
    <row r="188" spans="2:8" ht="12.75">
      <c r="B188" s="263" t="s">
        <v>523</v>
      </c>
      <c r="F188" s="308"/>
      <c r="G188" s="308"/>
      <c r="H188" s="309"/>
    </row>
    <row r="189" spans="2:8" ht="12.75">
      <c r="B189" s="263" t="s">
        <v>524</v>
      </c>
      <c r="F189" s="308"/>
      <c r="G189" s="308"/>
      <c r="H189" s="309"/>
    </row>
    <row r="190" spans="2:8" ht="12.75">
      <c r="B190" s="263" t="s">
        <v>525</v>
      </c>
      <c r="F190" s="308"/>
      <c r="G190" s="308"/>
      <c r="H190" s="309"/>
    </row>
    <row r="191" spans="2:8" ht="12.75">
      <c r="B191" s="263" t="s">
        <v>526</v>
      </c>
      <c r="F191" s="308"/>
      <c r="G191" s="308"/>
      <c r="H191" s="309"/>
    </row>
    <row r="192" spans="2:8" ht="12.75">
      <c r="B192" s="263" t="s">
        <v>527</v>
      </c>
      <c r="F192" s="308"/>
      <c r="G192" s="308"/>
      <c r="H192" s="309"/>
    </row>
    <row r="193" spans="2:8" ht="12.75">
      <c r="B193" s="263" t="s">
        <v>528</v>
      </c>
      <c r="F193" s="308"/>
      <c r="G193" s="308"/>
      <c r="H193" s="309"/>
    </row>
    <row r="194" spans="2:8" ht="12.75">
      <c r="B194" s="263" t="s">
        <v>529</v>
      </c>
      <c r="F194" s="308"/>
      <c r="G194" s="308"/>
      <c r="H194" s="309"/>
    </row>
    <row r="195" spans="2:8" ht="12.75">
      <c r="B195" s="263" t="s">
        <v>530</v>
      </c>
      <c r="F195" s="308"/>
      <c r="G195" s="308"/>
      <c r="H195" s="309"/>
    </row>
    <row r="196" spans="2:8" ht="12.75">
      <c r="B196" s="263" t="s">
        <v>531</v>
      </c>
      <c r="F196" s="308"/>
      <c r="G196" s="308"/>
      <c r="H196" s="309"/>
    </row>
    <row r="197" spans="2:8" ht="12.75">
      <c r="B197" s="263" t="s">
        <v>532</v>
      </c>
      <c r="F197" s="308"/>
      <c r="G197" s="308"/>
      <c r="H197" s="309"/>
    </row>
    <row r="198" spans="2:8" ht="12.75">
      <c r="B198" s="263" t="s">
        <v>533</v>
      </c>
      <c r="F198" s="308"/>
      <c r="G198" s="308"/>
      <c r="H198" s="309"/>
    </row>
    <row r="199" spans="2:8" ht="12.75">
      <c r="B199" s="263" t="s">
        <v>534</v>
      </c>
      <c r="F199" s="308"/>
      <c r="G199" s="308"/>
      <c r="H199" s="309"/>
    </row>
    <row r="200" spans="2:8" ht="12.75">
      <c r="B200" s="263" t="s">
        <v>535</v>
      </c>
      <c r="F200" s="308"/>
      <c r="G200" s="308"/>
      <c r="H200" s="309"/>
    </row>
    <row r="201" spans="2:8" ht="12.75">
      <c r="B201" s="263" t="s">
        <v>536</v>
      </c>
      <c r="F201" s="308"/>
      <c r="G201" s="308"/>
      <c r="H201" s="309"/>
    </row>
    <row r="202" spans="2:8" ht="12.75">
      <c r="B202" s="263" t="s">
        <v>537</v>
      </c>
      <c r="F202" s="308"/>
      <c r="G202" s="308"/>
      <c r="H202" s="309"/>
    </row>
    <row r="203" spans="2:8" ht="12.75">
      <c r="B203" s="263" t="s">
        <v>538</v>
      </c>
      <c r="F203" s="308"/>
      <c r="G203" s="308"/>
      <c r="H203" s="309"/>
    </row>
    <row r="204" spans="2:8" ht="12.75">
      <c r="B204" s="263" t="s">
        <v>539</v>
      </c>
      <c r="F204" s="308"/>
      <c r="G204" s="308"/>
      <c r="H204" s="309"/>
    </row>
    <row r="205" spans="2:8" ht="12.75">
      <c r="B205" s="263" t="s">
        <v>540</v>
      </c>
      <c r="F205" s="308"/>
      <c r="G205" s="308"/>
      <c r="H205" s="309"/>
    </row>
    <row r="206" spans="2:8" ht="12.75">
      <c r="B206" s="263" t="s">
        <v>541</v>
      </c>
      <c r="F206" s="308"/>
      <c r="G206" s="308"/>
      <c r="H206" s="309"/>
    </row>
    <row r="207" spans="2:8" ht="12.75">
      <c r="B207" s="263" t="s">
        <v>542</v>
      </c>
      <c r="F207" s="308"/>
      <c r="G207" s="308"/>
      <c r="H207" s="309"/>
    </row>
    <row r="208" spans="2:8" ht="12.75">
      <c r="B208" s="263" t="s">
        <v>543</v>
      </c>
      <c r="F208" s="308"/>
      <c r="G208" s="308"/>
      <c r="H208" s="309"/>
    </row>
    <row r="209" spans="2:8" ht="12.75">
      <c r="B209" s="263" t="s">
        <v>544</v>
      </c>
      <c r="F209" s="308"/>
      <c r="G209" s="308"/>
      <c r="H209" s="309"/>
    </row>
    <row r="210" spans="2:8" ht="12.75">
      <c r="B210" s="263" t="s">
        <v>545</v>
      </c>
      <c r="F210" s="308"/>
      <c r="G210" s="308"/>
      <c r="H210" s="309"/>
    </row>
    <row r="211" spans="2:8" ht="12.75">
      <c r="B211" s="263" t="s">
        <v>546</v>
      </c>
      <c r="F211" s="308"/>
      <c r="G211" s="308"/>
      <c r="H211" s="309"/>
    </row>
    <row r="212" spans="2:8" ht="12.75">
      <c r="B212" s="263" t="s">
        <v>547</v>
      </c>
      <c r="F212" s="308"/>
      <c r="G212" s="308"/>
      <c r="H212" s="309"/>
    </row>
    <row r="213" spans="2:8" ht="12.75">
      <c r="B213" s="263" t="s">
        <v>548</v>
      </c>
      <c r="F213" s="308"/>
      <c r="G213" s="308"/>
      <c r="H213" s="309"/>
    </row>
    <row r="214" spans="2:8" ht="12.75">
      <c r="B214" s="263" t="s">
        <v>549</v>
      </c>
      <c r="F214" s="308"/>
      <c r="G214" s="308"/>
      <c r="H214" s="309"/>
    </row>
    <row r="215" spans="2:8" ht="12.75">
      <c r="B215" s="263" t="s">
        <v>550</v>
      </c>
      <c r="F215" s="308"/>
      <c r="G215" s="308"/>
      <c r="H215" s="309"/>
    </row>
    <row r="216" spans="2:8" ht="12.75">
      <c r="B216" s="263" t="s">
        <v>551</v>
      </c>
      <c r="F216" s="308"/>
      <c r="G216" s="308"/>
      <c r="H216" s="309"/>
    </row>
    <row r="217" spans="2:8" ht="12.75">
      <c r="B217" s="263" t="s">
        <v>552</v>
      </c>
      <c r="F217" s="64"/>
      <c r="G217" s="64"/>
      <c r="H217" s="365"/>
    </row>
    <row r="218" spans="2:8" ht="12.75">
      <c r="B218" s="263" t="s">
        <v>553</v>
      </c>
      <c r="F218" s="64"/>
      <c r="G218" s="64"/>
      <c r="H218" s="365"/>
    </row>
    <row r="219" spans="2:8" ht="12.75">
      <c r="B219" s="263" t="s">
        <v>554</v>
      </c>
      <c r="F219" s="64"/>
      <c r="G219" s="64"/>
      <c r="H219" s="365"/>
    </row>
    <row r="220" spans="2:8" ht="12.75">
      <c r="B220" s="263" t="s">
        <v>555</v>
      </c>
      <c r="F220" s="64"/>
      <c r="G220" s="64"/>
      <c r="H220" s="365"/>
    </row>
    <row r="221" spans="2:8" ht="12.75">
      <c r="B221" s="263" t="s">
        <v>556</v>
      </c>
      <c r="F221" s="64"/>
      <c r="G221" s="64"/>
      <c r="H221" s="365"/>
    </row>
    <row r="222" spans="2:8" ht="12.75">
      <c r="B222" s="263" t="s">
        <v>557</v>
      </c>
      <c r="F222" s="64"/>
      <c r="G222" s="64"/>
      <c r="H222" s="365"/>
    </row>
    <row r="223" spans="2:8" ht="12.75">
      <c r="B223" s="263" t="s">
        <v>558</v>
      </c>
      <c r="F223" s="64"/>
      <c r="G223" s="64"/>
      <c r="H223" s="365"/>
    </row>
    <row r="224" spans="2:8" ht="12.75">
      <c r="B224" s="263" t="s">
        <v>559</v>
      </c>
      <c r="F224" s="64"/>
      <c r="G224" s="64"/>
      <c r="H224" s="365"/>
    </row>
    <row r="225" spans="2:8" ht="12.75">
      <c r="B225" s="263" t="s">
        <v>560</v>
      </c>
      <c r="F225" s="64"/>
      <c r="G225" s="64"/>
      <c r="H225" s="365"/>
    </row>
    <row r="226" spans="2:8" ht="12.75">
      <c r="B226" s="263" t="s">
        <v>561</v>
      </c>
      <c r="F226" s="64"/>
      <c r="G226" s="64"/>
      <c r="H226" s="365"/>
    </row>
    <row r="227" spans="2:8" ht="12.75">
      <c r="B227" s="263" t="s">
        <v>562</v>
      </c>
      <c r="F227" s="64"/>
      <c r="G227" s="64"/>
      <c r="H227" s="365"/>
    </row>
    <row r="228" spans="2:8" ht="12.75">
      <c r="B228" s="263" t="s">
        <v>563</v>
      </c>
      <c r="F228" s="64"/>
      <c r="G228" s="64"/>
      <c r="H228" s="365"/>
    </row>
    <row r="229" spans="2:8" ht="12.75">
      <c r="B229" s="263" t="s">
        <v>564</v>
      </c>
      <c r="F229" s="64"/>
      <c r="G229" s="64"/>
      <c r="H229" s="365"/>
    </row>
    <row r="230" spans="2:8" ht="12.75">
      <c r="B230" s="263" t="s">
        <v>565</v>
      </c>
      <c r="F230" s="64"/>
      <c r="G230" s="64"/>
      <c r="H230" s="365"/>
    </row>
    <row r="231" spans="6:8" ht="12.75">
      <c r="F231" s="64"/>
      <c r="G231" s="64"/>
      <c r="H231" s="365"/>
    </row>
    <row r="232" spans="6:8" ht="12.75">
      <c r="F232" s="64"/>
      <c r="G232" s="64"/>
      <c r="H232" s="365"/>
    </row>
    <row r="233" spans="6:8" ht="12.75">
      <c r="F233" s="64"/>
      <c r="G233" s="64"/>
      <c r="H233" s="365"/>
    </row>
    <row r="234" spans="6:8" ht="12.75">
      <c r="F234" s="64"/>
      <c r="G234" s="64"/>
      <c r="H234" s="365"/>
    </row>
    <row r="235" spans="6:8" ht="12.75">
      <c r="F235" s="64"/>
      <c r="G235" s="64"/>
      <c r="H235" s="365"/>
    </row>
    <row r="236" spans="6:8" ht="12.75">
      <c r="F236" s="64"/>
      <c r="G236" s="64"/>
      <c r="H236" s="365"/>
    </row>
    <row r="237" spans="6:8" ht="12.75">
      <c r="F237" s="64"/>
      <c r="G237" s="64"/>
      <c r="H237" s="365"/>
    </row>
    <row r="238" spans="6:8" ht="12.75">
      <c r="F238" s="64"/>
      <c r="G238" s="64"/>
      <c r="H238" s="365"/>
    </row>
    <row r="239" spans="6:8" ht="12.75">
      <c r="F239" s="64"/>
      <c r="G239" s="64"/>
      <c r="H239" s="365"/>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T63"/>
  <sheetViews>
    <sheetView showGridLines="0" zoomScaleSheetLayoutView="75" workbookViewId="0" topLeftCell="A16">
      <selection activeCell="G20" sqref="G20:N20"/>
    </sheetView>
  </sheetViews>
  <sheetFormatPr defaultColWidth="9.140625" defaultRowHeight="12.75"/>
  <cols>
    <col min="1" max="1" width="2.28125" style="0" customWidth="1"/>
    <col min="2" max="2" width="1.7109375" style="0" customWidth="1"/>
    <col min="3" max="3" width="3.7109375" style="0" customWidth="1"/>
    <col min="4" max="4" width="13.7109375" style="0" customWidth="1"/>
    <col min="6" max="6" width="8.7109375" style="0" customWidth="1"/>
    <col min="7" max="8" width="11.28125" style="0" customWidth="1"/>
    <col min="9" max="9" width="11.140625" style="0" customWidth="1"/>
    <col min="10" max="11" width="9.7109375" style="0" customWidth="1"/>
    <col min="12" max="12" width="8.7109375" style="0" customWidth="1"/>
    <col min="13" max="13" width="8.7109375" style="2" customWidth="1"/>
    <col min="14" max="14" width="14.00390625" style="0" customWidth="1"/>
    <col min="15" max="15" width="1.7109375" style="0" customWidth="1"/>
    <col min="16" max="16" width="2.28125" style="0" customWidth="1"/>
  </cols>
  <sheetData>
    <row r="1" spans="1:16" ht="24" customHeight="1">
      <c r="A1" s="553" t="s">
        <v>54</v>
      </c>
      <c r="B1" s="554"/>
      <c r="C1" s="554"/>
      <c r="D1" s="554"/>
      <c r="E1" s="554"/>
      <c r="F1" s="554"/>
      <c r="G1" s="554"/>
      <c r="H1" s="554"/>
      <c r="I1" s="554"/>
      <c r="J1" s="554"/>
      <c r="K1" s="554"/>
      <c r="L1" s="554"/>
      <c r="M1" s="555"/>
      <c r="N1" s="554"/>
      <c r="O1" s="554"/>
      <c r="P1" s="555"/>
    </row>
    <row r="2" spans="1:16" ht="24" customHeight="1" thickBot="1">
      <c r="A2" s="556" t="s">
        <v>661</v>
      </c>
      <c r="B2" s="557"/>
      <c r="C2" s="557"/>
      <c r="D2" s="557"/>
      <c r="E2" s="557"/>
      <c r="F2" s="557"/>
      <c r="G2" s="557"/>
      <c r="H2" s="557"/>
      <c r="I2" s="557"/>
      <c r="J2" s="557"/>
      <c r="K2" s="557"/>
      <c r="L2" s="557"/>
      <c r="M2" s="558"/>
      <c r="N2" s="557"/>
      <c r="O2" s="557"/>
      <c r="P2" s="558"/>
    </row>
    <row r="3" spans="1:16" ht="15" customHeight="1" thickBot="1">
      <c r="A3" s="9"/>
      <c r="B3" s="17"/>
      <c r="C3" s="17"/>
      <c r="D3" s="2"/>
      <c r="E3" s="2"/>
      <c r="F3" s="2"/>
      <c r="G3" s="2"/>
      <c r="H3" s="2"/>
      <c r="I3" s="2"/>
      <c r="J3" s="2"/>
      <c r="K3" s="2"/>
      <c r="L3" s="2"/>
      <c r="N3" s="2"/>
      <c r="O3" s="2"/>
      <c r="P3" s="8"/>
    </row>
    <row r="4" spans="1:16" ht="24" customHeight="1" thickBot="1">
      <c r="A4" s="9"/>
      <c r="B4" s="159"/>
      <c r="C4" s="160" t="s">
        <v>208</v>
      </c>
      <c r="D4" s="161"/>
      <c r="E4" s="162"/>
      <c r="F4" s="162"/>
      <c r="G4" s="161"/>
      <c r="H4" s="2"/>
      <c r="I4" s="2"/>
      <c r="J4" s="2"/>
      <c r="K4" s="2"/>
      <c r="L4" s="2"/>
      <c r="N4" s="2"/>
      <c r="O4" s="2"/>
      <c r="P4" s="8"/>
    </row>
    <row r="5" spans="1:16" ht="15" customHeight="1">
      <c r="A5" s="9"/>
      <c r="B5" s="16"/>
      <c r="C5" s="20"/>
      <c r="D5" s="6"/>
      <c r="E5" s="2"/>
      <c r="F5" s="6"/>
      <c r="G5" s="6"/>
      <c r="H5" s="6"/>
      <c r="I5" s="6"/>
      <c r="J5" s="6"/>
      <c r="K5" s="6"/>
      <c r="L5" s="6"/>
      <c r="M5" s="6"/>
      <c r="N5" s="6"/>
      <c r="O5" s="7"/>
      <c r="P5" s="8"/>
    </row>
    <row r="6" spans="1:16" ht="20.25">
      <c r="A6" s="9"/>
      <c r="B6" s="9"/>
      <c r="C6" s="23"/>
      <c r="D6" s="92" t="s">
        <v>16</v>
      </c>
      <c r="E6" s="2"/>
      <c r="F6" s="2"/>
      <c r="G6" s="2"/>
      <c r="H6" s="2"/>
      <c r="I6" s="2"/>
      <c r="J6" s="2"/>
      <c r="K6" s="2"/>
      <c r="L6" s="2"/>
      <c r="N6" s="2"/>
      <c r="O6" s="8"/>
      <c r="P6" s="8"/>
    </row>
    <row r="7" spans="1:16" ht="27" customHeight="1" thickBot="1">
      <c r="A7" s="9"/>
      <c r="B7" s="9"/>
      <c r="C7" s="23" t="s">
        <v>25</v>
      </c>
      <c r="D7" s="2"/>
      <c r="E7" s="2"/>
      <c r="F7" s="2"/>
      <c r="G7" s="561" t="s">
        <v>9</v>
      </c>
      <c r="H7" s="561"/>
      <c r="I7" s="561"/>
      <c r="J7" s="559" t="s">
        <v>154</v>
      </c>
      <c r="K7" s="559"/>
      <c r="L7" s="559"/>
      <c r="M7" s="560"/>
      <c r="N7" s="559"/>
      <c r="O7" s="8"/>
      <c r="P7" s="8"/>
    </row>
    <row r="8" spans="1:16" ht="21.75" customHeight="1" thickBot="1">
      <c r="A8" s="9"/>
      <c r="B8" s="9"/>
      <c r="C8" s="86">
        <v>100</v>
      </c>
      <c r="D8" s="93" t="s">
        <v>90</v>
      </c>
      <c r="E8" s="94"/>
      <c r="F8" s="562"/>
      <c r="G8" s="563"/>
      <c r="H8" s="563"/>
      <c r="I8" s="565"/>
      <c r="J8" s="67"/>
      <c r="K8" s="562"/>
      <c r="L8" s="563"/>
      <c r="M8" s="564"/>
      <c r="N8" s="565"/>
      <c r="O8" s="8"/>
      <c r="P8" s="8"/>
    </row>
    <row r="9" spans="1:16" ht="9" customHeight="1" thickBot="1">
      <c r="A9" s="9"/>
      <c r="B9" s="9"/>
      <c r="C9" s="23"/>
      <c r="D9" s="14"/>
      <c r="E9" s="2"/>
      <c r="F9" s="2"/>
      <c r="G9" s="67"/>
      <c r="H9" s="67"/>
      <c r="I9" s="67"/>
      <c r="J9" s="67"/>
      <c r="K9" s="153"/>
      <c r="L9" s="153"/>
      <c r="M9" s="153"/>
      <c r="N9" s="153"/>
      <c r="O9" s="8"/>
      <c r="P9" s="8"/>
    </row>
    <row r="10" spans="1:16" ht="21.75" customHeight="1" thickBot="1">
      <c r="A10" s="9"/>
      <c r="B10" s="9"/>
      <c r="C10" s="95">
        <v>102</v>
      </c>
      <c r="D10" s="96" t="s">
        <v>91</v>
      </c>
      <c r="E10" s="70"/>
      <c r="F10" s="570"/>
      <c r="G10" s="571"/>
      <c r="H10" s="571"/>
      <c r="I10" s="572"/>
      <c r="J10" s="67"/>
      <c r="K10" s="562"/>
      <c r="L10" s="563"/>
      <c r="M10" s="564"/>
      <c r="N10" s="565"/>
      <c r="O10" s="8"/>
      <c r="P10" s="8"/>
    </row>
    <row r="11" spans="1:16" ht="9" customHeight="1" thickBot="1">
      <c r="A11" s="9"/>
      <c r="B11" s="9"/>
      <c r="C11" s="23"/>
      <c r="D11" s="14"/>
      <c r="E11" s="2"/>
      <c r="F11" s="2"/>
      <c r="G11" s="67"/>
      <c r="H11" s="67"/>
      <c r="I11" s="67"/>
      <c r="J11" s="67"/>
      <c r="K11" s="153"/>
      <c r="L11" s="153"/>
      <c r="M11" s="153"/>
      <c r="N11" s="153"/>
      <c r="O11" s="8"/>
      <c r="P11" s="8"/>
    </row>
    <row r="12" spans="1:16" ht="21.75" customHeight="1" thickBot="1">
      <c r="A12" s="9"/>
      <c r="B12" s="9"/>
      <c r="C12" s="95">
        <v>103</v>
      </c>
      <c r="D12" s="96" t="s">
        <v>152</v>
      </c>
      <c r="E12" s="70"/>
      <c r="F12" s="562"/>
      <c r="G12" s="563"/>
      <c r="H12" s="563"/>
      <c r="I12" s="565"/>
      <c r="J12" s="67"/>
      <c r="K12" s="562"/>
      <c r="L12" s="563"/>
      <c r="M12" s="564"/>
      <c r="N12" s="565"/>
      <c r="O12" s="8"/>
      <c r="P12" s="8"/>
    </row>
    <row r="13" spans="1:16" ht="9" customHeight="1" thickBot="1">
      <c r="A13" s="9"/>
      <c r="B13" s="9"/>
      <c r="C13" s="23"/>
      <c r="D13" s="14"/>
      <c r="E13" s="2"/>
      <c r="F13" s="2"/>
      <c r="G13" s="67"/>
      <c r="H13" s="67"/>
      <c r="I13" s="67"/>
      <c r="J13" s="67"/>
      <c r="K13" s="153"/>
      <c r="L13" s="153"/>
      <c r="M13" s="153"/>
      <c r="N13" s="153"/>
      <c r="O13" s="8"/>
      <c r="P13" s="8"/>
    </row>
    <row r="14" spans="1:16" ht="21.75" customHeight="1" thickBot="1">
      <c r="A14" s="9"/>
      <c r="B14" s="9"/>
      <c r="C14" s="95">
        <v>105</v>
      </c>
      <c r="D14" s="96" t="s">
        <v>153</v>
      </c>
      <c r="E14" s="70"/>
      <c r="F14" s="562"/>
      <c r="G14" s="563"/>
      <c r="H14" s="563"/>
      <c r="I14" s="565"/>
      <c r="J14" s="67"/>
      <c r="K14" s="562"/>
      <c r="L14" s="563"/>
      <c r="M14" s="564"/>
      <c r="N14" s="565"/>
      <c r="O14" s="8"/>
      <c r="P14" s="8"/>
    </row>
    <row r="15" spans="1:16" ht="9" customHeight="1" thickBot="1">
      <c r="A15" s="9"/>
      <c r="B15" s="9"/>
      <c r="C15" s="23"/>
      <c r="D15" s="14"/>
      <c r="E15" s="2"/>
      <c r="F15" s="2"/>
      <c r="G15" s="2"/>
      <c r="H15" s="2"/>
      <c r="I15" s="2"/>
      <c r="J15" s="2"/>
      <c r="K15" s="2"/>
      <c r="L15" s="2"/>
      <c r="N15" s="2"/>
      <c r="O15" s="8"/>
      <c r="P15" s="8"/>
    </row>
    <row r="16" spans="1:16" ht="21.75" customHeight="1" thickBot="1">
      <c r="A16" s="9"/>
      <c r="B16" s="9"/>
      <c r="C16" s="23">
        <v>110</v>
      </c>
      <c r="D16" s="14" t="s">
        <v>18</v>
      </c>
      <c r="E16" s="2"/>
      <c r="F16" s="2"/>
      <c r="G16" s="574"/>
      <c r="H16" s="563"/>
      <c r="I16" s="563"/>
      <c r="J16" s="563"/>
      <c r="K16" s="563"/>
      <c r="L16" s="563"/>
      <c r="M16" s="563"/>
      <c r="N16" s="565"/>
      <c r="O16" s="8"/>
      <c r="P16" s="8"/>
    </row>
    <row r="17" spans="1:16" ht="15" customHeight="1" thickBot="1">
      <c r="A17" s="9"/>
      <c r="B17" s="9"/>
      <c r="C17" s="23"/>
      <c r="D17" s="168"/>
      <c r="E17" s="2"/>
      <c r="F17" s="2"/>
      <c r="G17" s="2"/>
      <c r="H17" s="2"/>
      <c r="I17" s="2"/>
      <c r="J17" s="2"/>
      <c r="K17" s="2"/>
      <c r="L17" s="2"/>
      <c r="M17" s="356"/>
      <c r="N17" s="356"/>
      <c r="O17" s="8"/>
      <c r="P17" s="8"/>
    </row>
    <row r="18" spans="1:16" ht="21.75" customHeight="1" thickBot="1">
      <c r="A18" s="9"/>
      <c r="B18" s="9"/>
      <c r="C18" s="23">
        <v>120</v>
      </c>
      <c r="D18" s="14" t="s">
        <v>17</v>
      </c>
      <c r="E18" s="2"/>
      <c r="F18" s="2"/>
      <c r="G18" s="562"/>
      <c r="H18" s="563"/>
      <c r="I18" s="563"/>
      <c r="J18" s="563"/>
      <c r="K18" s="563"/>
      <c r="L18" s="563"/>
      <c r="M18" s="563"/>
      <c r="N18" s="565"/>
      <c r="O18" s="8"/>
      <c r="P18" s="8"/>
    </row>
    <row r="19" spans="1:16" ht="21.75" customHeight="1" thickBot="1">
      <c r="A19" s="9"/>
      <c r="B19" s="9"/>
      <c r="C19" s="23"/>
      <c r="D19" s="566"/>
      <c r="E19" s="566"/>
      <c r="F19" s="567"/>
      <c r="G19" s="562"/>
      <c r="H19" s="563"/>
      <c r="I19" s="563"/>
      <c r="J19" s="563"/>
      <c r="K19" s="563"/>
      <c r="L19" s="563"/>
      <c r="M19" s="563"/>
      <c r="N19" s="565"/>
      <c r="O19" s="8"/>
      <c r="P19" s="8"/>
    </row>
    <row r="20" spans="1:16" ht="21.75" customHeight="1" thickBot="1">
      <c r="A20" s="9"/>
      <c r="B20" s="9"/>
      <c r="C20" s="23"/>
      <c r="D20" s="168"/>
      <c r="E20" s="70"/>
      <c r="F20" s="70"/>
      <c r="G20" s="562"/>
      <c r="H20" s="563"/>
      <c r="I20" s="563"/>
      <c r="J20" s="563"/>
      <c r="K20" s="563"/>
      <c r="L20" s="563"/>
      <c r="M20" s="563"/>
      <c r="N20" s="565"/>
      <c r="O20" s="8"/>
      <c r="P20" s="8"/>
    </row>
    <row r="21" spans="1:16" ht="9" customHeight="1">
      <c r="A21" s="9"/>
      <c r="B21" s="9"/>
      <c r="C21" s="23"/>
      <c r="D21" s="14"/>
      <c r="E21" s="2"/>
      <c r="F21" s="2"/>
      <c r="G21" s="2"/>
      <c r="H21" s="2"/>
      <c r="I21" s="2"/>
      <c r="J21" s="2"/>
      <c r="K21" s="2"/>
      <c r="L21" s="2"/>
      <c r="N21" s="2"/>
      <c r="O21" s="8"/>
      <c r="P21" s="8"/>
    </row>
    <row r="22" spans="1:16" ht="32.25" customHeight="1">
      <c r="A22" s="9"/>
      <c r="B22" s="9"/>
      <c r="C22" s="86">
        <v>125</v>
      </c>
      <c r="D22" s="573" t="s">
        <v>138</v>
      </c>
      <c r="E22" s="573"/>
      <c r="F22" s="573"/>
      <c r="G22" s="191" t="b">
        <v>0</v>
      </c>
      <c r="H22" s="191" t="b">
        <v>0</v>
      </c>
      <c r="J22" s="191" t="b">
        <v>0</v>
      </c>
      <c r="K22" s="2"/>
      <c r="L22" s="148"/>
      <c r="M22" s="53"/>
      <c r="N22" s="2"/>
      <c r="O22" s="8"/>
      <c r="P22" s="8"/>
    </row>
    <row r="23" spans="1:16" ht="9" customHeight="1">
      <c r="A23" s="9"/>
      <c r="B23" s="9"/>
      <c r="C23" s="86"/>
      <c r="D23" s="125"/>
      <c r="E23" s="125"/>
      <c r="F23" s="125"/>
      <c r="G23" s="100"/>
      <c r="H23" s="100"/>
      <c r="I23" s="100"/>
      <c r="J23" s="2"/>
      <c r="K23" s="2"/>
      <c r="L23" s="2"/>
      <c r="N23" s="2"/>
      <c r="O23" s="8"/>
      <c r="P23" s="8"/>
    </row>
    <row r="24" spans="1:16" ht="21" customHeight="1">
      <c r="A24" s="9"/>
      <c r="B24" s="9"/>
      <c r="C24" s="86">
        <v>126</v>
      </c>
      <c r="D24" s="582" t="s">
        <v>209</v>
      </c>
      <c r="E24" s="582"/>
      <c r="F24" s="582"/>
      <c r="G24" s="582" t="b">
        <v>1</v>
      </c>
      <c r="H24" s="582" t="b">
        <v>0</v>
      </c>
      <c r="I24" s="582" t="b">
        <v>0</v>
      </c>
      <c r="J24" s="265" t="b">
        <v>0</v>
      </c>
      <c r="K24" s="2"/>
      <c r="L24" s="2"/>
      <c r="N24" s="2"/>
      <c r="O24" s="8"/>
      <c r="P24" s="8"/>
    </row>
    <row r="25" spans="1:16" ht="9" customHeight="1" thickBot="1">
      <c r="A25" s="9"/>
      <c r="B25" s="9"/>
      <c r="C25" s="86"/>
      <c r="D25" s="125"/>
      <c r="E25" s="125"/>
      <c r="F25" s="125"/>
      <c r="G25" s="100"/>
      <c r="H25" s="100"/>
      <c r="I25" s="100"/>
      <c r="J25" s="2"/>
      <c r="K25" s="2"/>
      <c r="L25" s="2"/>
      <c r="N25" s="2"/>
      <c r="O25" s="8"/>
      <c r="P25" s="8"/>
    </row>
    <row r="26" spans="1:16" ht="32.25" customHeight="1" thickBot="1">
      <c r="A26" s="9"/>
      <c r="B26" s="9"/>
      <c r="C26" s="86">
        <v>127</v>
      </c>
      <c r="D26" s="573" t="s">
        <v>252</v>
      </c>
      <c r="E26" s="573"/>
      <c r="F26" s="573" t="b">
        <v>0</v>
      </c>
      <c r="G26" s="421" t="b">
        <v>0</v>
      </c>
      <c r="H26" s="191" t="b">
        <v>0</v>
      </c>
      <c r="I26" s="191"/>
      <c r="J26" s="48">
        <v>128</v>
      </c>
      <c r="K26" s="126" t="s">
        <v>134</v>
      </c>
      <c r="L26" s="125"/>
      <c r="M26" s="568"/>
      <c r="N26" s="569"/>
      <c r="O26" s="8"/>
      <c r="P26" s="8"/>
    </row>
    <row r="27" spans="1:16" ht="7.5" customHeight="1" thickBot="1">
      <c r="A27" s="9"/>
      <c r="B27" s="9"/>
      <c r="C27" s="86"/>
      <c r="D27" s="93"/>
      <c r="E27" s="67"/>
      <c r="F27" s="67"/>
      <c r="G27" s="67"/>
      <c r="H27" s="2"/>
      <c r="I27" s="2"/>
      <c r="J27" s="2"/>
      <c r="K27" s="2"/>
      <c r="L27" s="2"/>
      <c r="M27" s="148"/>
      <c r="N27" s="53"/>
      <c r="O27" s="8"/>
      <c r="P27" s="8"/>
    </row>
    <row r="28" spans="1:16" ht="34.5" customHeight="1" thickBot="1">
      <c r="A28" s="9"/>
      <c r="B28" s="9"/>
      <c r="C28" s="86">
        <v>129</v>
      </c>
      <c r="D28" s="93" t="s">
        <v>206</v>
      </c>
      <c r="E28" s="67"/>
      <c r="F28" s="67"/>
      <c r="G28" s="67"/>
      <c r="H28" s="2"/>
      <c r="I28" s="377"/>
      <c r="J28" s="2"/>
      <c r="K28" s="2"/>
      <c r="L28" s="2"/>
      <c r="M28" s="166" t="s">
        <v>139</v>
      </c>
      <c r="N28" s="167" t="s">
        <v>140</v>
      </c>
      <c r="O28" s="8"/>
      <c r="P28" s="8"/>
    </row>
    <row r="29" spans="1:16" ht="7.5" customHeight="1" thickBot="1">
      <c r="A29" s="9"/>
      <c r="B29" s="9"/>
      <c r="C29" s="86"/>
      <c r="D29" s="93"/>
      <c r="E29" s="67"/>
      <c r="F29" s="67"/>
      <c r="G29" s="67"/>
      <c r="H29" s="2"/>
      <c r="I29" s="2"/>
      <c r="J29" s="2"/>
      <c r="K29" s="2"/>
      <c r="L29" s="2"/>
      <c r="M29" s="148"/>
      <c r="N29" s="53"/>
      <c r="O29" s="8"/>
      <c r="P29" s="8"/>
    </row>
    <row r="30" spans="1:16" ht="21.75" customHeight="1" thickBot="1">
      <c r="A30" s="9"/>
      <c r="B30" s="9"/>
      <c r="C30" s="23">
        <v>130</v>
      </c>
      <c r="D30" s="14" t="s">
        <v>81</v>
      </c>
      <c r="E30" s="62"/>
      <c r="F30" s="14" t="s">
        <v>133</v>
      </c>
      <c r="G30" s="2"/>
      <c r="H30" s="2"/>
      <c r="I30" s="2"/>
      <c r="J30" s="580"/>
      <c r="K30" s="581"/>
      <c r="L30" s="2"/>
      <c r="N30" s="2"/>
      <c r="O30" s="8"/>
      <c r="P30" s="8"/>
    </row>
    <row r="31" spans="1:16" ht="21.75" customHeight="1" thickBot="1">
      <c r="A31" s="9"/>
      <c r="B31" s="9"/>
      <c r="C31" s="23">
        <v>131</v>
      </c>
      <c r="D31" s="2"/>
      <c r="E31" s="2"/>
      <c r="F31" s="14" t="s">
        <v>80</v>
      </c>
      <c r="G31" s="2"/>
      <c r="H31" s="2"/>
      <c r="I31" s="2"/>
      <c r="J31" s="580"/>
      <c r="K31" s="581"/>
      <c r="L31" s="2"/>
      <c r="N31" s="2"/>
      <c r="O31" s="8"/>
      <c r="P31" s="8"/>
    </row>
    <row r="32" spans="1:16" ht="21.75" customHeight="1" thickBot="1">
      <c r="A32" s="9"/>
      <c r="B32" s="9"/>
      <c r="C32" s="23">
        <v>132</v>
      </c>
      <c r="D32" s="14"/>
      <c r="E32" s="2"/>
      <c r="F32" s="14" t="s">
        <v>108</v>
      </c>
      <c r="G32" s="2"/>
      <c r="H32" s="2"/>
      <c r="I32" s="2"/>
      <c r="J32" s="580"/>
      <c r="K32" s="581"/>
      <c r="L32" s="2"/>
      <c r="N32" s="2"/>
      <c r="O32" s="8"/>
      <c r="P32" s="8"/>
    </row>
    <row r="33" spans="1:16" ht="9" customHeight="1">
      <c r="A33" s="9"/>
      <c r="B33" s="9"/>
      <c r="C33" s="23"/>
      <c r="D33" s="14"/>
      <c r="E33" s="2"/>
      <c r="F33" s="2"/>
      <c r="G33" s="2"/>
      <c r="H33" s="2"/>
      <c r="I33" s="14"/>
      <c r="J33" s="2"/>
      <c r="K33" s="2"/>
      <c r="L33" s="2"/>
      <c r="N33" s="2"/>
      <c r="O33" s="8"/>
      <c r="P33" s="8"/>
    </row>
    <row r="34" spans="1:16" s="2" customFormat="1" ht="20.25" customHeight="1">
      <c r="A34" s="9"/>
      <c r="B34" s="9"/>
      <c r="C34" s="23">
        <v>135</v>
      </c>
      <c r="D34" s="14" t="s">
        <v>236</v>
      </c>
      <c r="G34" s="64"/>
      <c r="H34" s="64"/>
      <c r="L34" s="192" t="b">
        <v>0</v>
      </c>
      <c r="M34" s="91"/>
      <c r="O34" s="8"/>
      <c r="P34" s="8"/>
    </row>
    <row r="35" spans="1:16" ht="16.5" thickBot="1">
      <c r="A35" s="9"/>
      <c r="B35" s="9"/>
      <c r="C35" s="23"/>
      <c r="D35" s="14" t="s">
        <v>237</v>
      </c>
      <c r="E35" s="2"/>
      <c r="F35" s="2"/>
      <c r="G35" s="2"/>
      <c r="H35" s="2"/>
      <c r="I35" s="2"/>
      <c r="J35" s="2"/>
      <c r="K35" s="2"/>
      <c r="L35" s="2"/>
      <c r="N35" s="2"/>
      <c r="O35" s="8"/>
      <c r="P35" s="8"/>
    </row>
    <row r="36" spans="1:16" ht="21.75" customHeight="1" thickBot="1">
      <c r="A36" s="9"/>
      <c r="B36" s="9"/>
      <c r="C36" s="23">
        <v>136</v>
      </c>
      <c r="D36" s="577"/>
      <c r="E36" s="578"/>
      <c r="F36" s="578"/>
      <c r="G36" s="578"/>
      <c r="H36" s="578"/>
      <c r="I36" s="578"/>
      <c r="J36" s="578"/>
      <c r="K36" s="578"/>
      <c r="L36" s="578"/>
      <c r="M36" s="578"/>
      <c r="N36" s="579"/>
      <c r="O36" s="8"/>
      <c r="P36" s="8"/>
    </row>
    <row r="37" spans="1:16" ht="21.75" customHeight="1" thickBot="1">
      <c r="A37" s="9"/>
      <c r="B37" s="9"/>
      <c r="C37" s="23"/>
      <c r="D37" s="577"/>
      <c r="E37" s="578"/>
      <c r="F37" s="578"/>
      <c r="G37" s="578"/>
      <c r="H37" s="578"/>
      <c r="I37" s="578"/>
      <c r="J37" s="578"/>
      <c r="K37" s="578"/>
      <c r="L37" s="578"/>
      <c r="M37" s="578"/>
      <c r="N37" s="579"/>
      <c r="O37" s="8"/>
      <c r="P37" s="8"/>
    </row>
    <row r="38" spans="1:16" ht="21.75" customHeight="1" thickBot="1">
      <c r="A38" s="9"/>
      <c r="B38" s="9"/>
      <c r="C38" s="23"/>
      <c r="D38" s="577"/>
      <c r="E38" s="578"/>
      <c r="F38" s="578"/>
      <c r="G38" s="578"/>
      <c r="H38" s="578"/>
      <c r="I38" s="578"/>
      <c r="J38" s="578"/>
      <c r="K38" s="578"/>
      <c r="L38" s="578"/>
      <c r="M38" s="578"/>
      <c r="N38" s="579"/>
      <c r="O38" s="8"/>
      <c r="P38" s="8"/>
    </row>
    <row r="39" spans="1:16" ht="17.25" customHeight="1">
      <c r="A39" s="9"/>
      <c r="B39" s="9"/>
      <c r="C39" s="23"/>
      <c r="D39" s="15"/>
      <c r="E39" s="2"/>
      <c r="F39" s="2"/>
      <c r="G39" s="2"/>
      <c r="H39" s="2"/>
      <c r="I39" s="2"/>
      <c r="J39" s="2"/>
      <c r="K39" s="2"/>
      <c r="L39" s="2"/>
      <c r="N39" s="2"/>
      <c r="O39" s="8"/>
      <c r="P39" s="8"/>
    </row>
    <row r="40" spans="1:16" ht="41.25" customHeight="1" thickBot="1">
      <c r="A40" s="9"/>
      <c r="B40" s="9"/>
      <c r="C40" s="23"/>
      <c r="D40" s="585" t="s">
        <v>330</v>
      </c>
      <c r="E40" s="585"/>
      <c r="F40" s="585"/>
      <c r="G40" s="585"/>
      <c r="H40" s="585"/>
      <c r="I40" s="585"/>
      <c r="J40" s="585"/>
      <c r="K40" s="585"/>
      <c r="L40" s="585"/>
      <c r="M40" s="585"/>
      <c r="N40" s="585"/>
      <c r="O40" s="8"/>
      <c r="P40" s="8"/>
    </row>
    <row r="41" spans="1:16" ht="15.75" customHeight="1" thickBot="1">
      <c r="A41" s="9"/>
      <c r="B41" s="9"/>
      <c r="C41" s="23">
        <v>137</v>
      </c>
      <c r="D41" s="363" t="s">
        <v>578</v>
      </c>
      <c r="E41" s="373"/>
      <c r="F41" s="423"/>
      <c r="G41" s="355" t="s">
        <v>579</v>
      </c>
      <c r="H41" s="424"/>
      <c r="J41" s="363" t="s">
        <v>295</v>
      </c>
      <c r="K41" s="355"/>
      <c r="L41" s="363"/>
      <c r="M41" s="355"/>
      <c r="N41" s="355"/>
      <c r="O41" s="8"/>
      <c r="P41" s="8"/>
    </row>
    <row r="42" spans="1:16" ht="15.75" customHeight="1" thickBot="1">
      <c r="A42" s="9"/>
      <c r="B42" s="9"/>
      <c r="C42" s="23"/>
      <c r="D42" s="363"/>
      <c r="E42" s="373"/>
      <c r="F42" s="375"/>
      <c r="G42" s="373"/>
      <c r="H42" s="339"/>
      <c r="J42" s="363"/>
      <c r="K42" s="355"/>
      <c r="L42" s="363"/>
      <c r="M42" s="355"/>
      <c r="N42" s="355"/>
      <c r="O42" s="8"/>
      <c r="P42" s="8"/>
    </row>
    <row r="43" spans="1:16" ht="18" customHeight="1" thickBot="1">
      <c r="A43" s="9"/>
      <c r="B43" s="9"/>
      <c r="C43" s="23"/>
      <c r="D43" s="96"/>
      <c r="E43" s="575" t="s">
        <v>296</v>
      </c>
      <c r="F43" s="586"/>
      <c r="G43" s="575" t="s">
        <v>297</v>
      </c>
      <c r="H43" s="576"/>
      <c r="I43" s="96"/>
      <c r="J43" s="575" t="s">
        <v>296</v>
      </c>
      <c r="K43" s="586"/>
      <c r="L43" s="575" t="s">
        <v>297</v>
      </c>
      <c r="M43" s="576"/>
      <c r="N43" s="2"/>
      <c r="O43" s="12"/>
      <c r="P43" s="8"/>
    </row>
    <row r="44" spans="1:16" ht="21.75" customHeight="1" thickBot="1">
      <c r="A44" s="9"/>
      <c r="B44" s="9"/>
      <c r="C44" s="23">
        <v>140</v>
      </c>
      <c r="D44" s="27" t="s">
        <v>143</v>
      </c>
      <c r="E44" s="550" t="s">
        <v>584</v>
      </c>
      <c r="F44" s="551"/>
      <c r="G44" s="552" t="s">
        <v>584</v>
      </c>
      <c r="H44" s="551"/>
      <c r="I44" s="422"/>
      <c r="J44" s="550"/>
      <c r="K44" s="551"/>
      <c r="L44" s="552"/>
      <c r="M44" s="551"/>
      <c r="N44" s="2"/>
      <c r="O44" s="8"/>
      <c r="P44" s="8"/>
    </row>
    <row r="45" spans="1:16" ht="21.75" customHeight="1" thickBot="1">
      <c r="A45" s="9"/>
      <c r="B45" s="9"/>
      <c r="C45" s="23">
        <f aca="true" t="shared" si="0" ref="C45:C50">C44+1</f>
        <v>141</v>
      </c>
      <c r="D45" s="27" t="s">
        <v>144</v>
      </c>
      <c r="E45" s="550" t="s">
        <v>584</v>
      </c>
      <c r="F45" s="551"/>
      <c r="G45" s="552" t="s">
        <v>584</v>
      </c>
      <c r="H45" s="551"/>
      <c r="I45" s="422"/>
      <c r="J45" s="550"/>
      <c r="K45" s="551"/>
      <c r="L45" s="552"/>
      <c r="M45" s="551"/>
      <c r="N45" s="2"/>
      <c r="O45" s="8"/>
      <c r="P45" s="8"/>
    </row>
    <row r="46" spans="1:20" ht="21.75" customHeight="1" thickBot="1">
      <c r="A46" s="9"/>
      <c r="B46" s="9"/>
      <c r="C46" s="23">
        <f t="shared" si="0"/>
        <v>142</v>
      </c>
      <c r="D46" s="27" t="s">
        <v>145</v>
      </c>
      <c r="E46" s="550" t="s">
        <v>584</v>
      </c>
      <c r="F46" s="551"/>
      <c r="G46" s="552" t="s">
        <v>584</v>
      </c>
      <c r="H46" s="551"/>
      <c r="I46" s="422"/>
      <c r="J46" s="550"/>
      <c r="K46" s="551"/>
      <c r="L46" s="552"/>
      <c r="M46" s="551"/>
      <c r="N46" s="2"/>
      <c r="O46" s="8"/>
      <c r="P46" s="8"/>
      <c r="T46" s="2"/>
    </row>
    <row r="47" spans="1:16" ht="21.75" customHeight="1" thickBot="1">
      <c r="A47" s="9"/>
      <c r="B47" s="9"/>
      <c r="C47" s="23">
        <f t="shared" si="0"/>
        <v>143</v>
      </c>
      <c r="D47" s="27" t="s">
        <v>146</v>
      </c>
      <c r="E47" s="550"/>
      <c r="F47" s="551"/>
      <c r="G47" s="552"/>
      <c r="H47" s="551"/>
      <c r="I47" s="422"/>
      <c r="J47" s="550"/>
      <c r="K47" s="551"/>
      <c r="L47" s="552"/>
      <c r="M47" s="551"/>
      <c r="N47" s="2"/>
      <c r="O47" s="8"/>
      <c r="P47" s="8"/>
    </row>
    <row r="48" spans="1:16" ht="21.75" customHeight="1" thickBot="1">
      <c r="A48" s="9"/>
      <c r="B48" s="9"/>
      <c r="C48" s="23">
        <f t="shared" si="0"/>
        <v>144</v>
      </c>
      <c r="D48" s="27" t="s">
        <v>147</v>
      </c>
      <c r="E48" s="550"/>
      <c r="F48" s="551"/>
      <c r="G48" s="552"/>
      <c r="H48" s="551"/>
      <c r="I48" s="422"/>
      <c r="J48" s="550"/>
      <c r="K48" s="551"/>
      <c r="L48" s="552"/>
      <c r="M48" s="551"/>
      <c r="N48" s="2"/>
      <c r="O48" s="8"/>
      <c r="P48" s="8"/>
    </row>
    <row r="49" spans="1:16" ht="21.75" customHeight="1" thickBot="1">
      <c r="A49" s="9"/>
      <c r="B49" s="9"/>
      <c r="C49" s="23">
        <f t="shared" si="0"/>
        <v>145</v>
      </c>
      <c r="D49" s="27" t="s">
        <v>148</v>
      </c>
      <c r="E49" s="550"/>
      <c r="F49" s="551"/>
      <c r="G49" s="552"/>
      <c r="H49" s="551"/>
      <c r="I49" s="422"/>
      <c r="J49" s="550"/>
      <c r="K49" s="551"/>
      <c r="L49" s="552"/>
      <c r="M49" s="551"/>
      <c r="N49" s="2"/>
      <c r="O49" s="8"/>
      <c r="P49" s="8"/>
    </row>
    <row r="50" spans="1:16" ht="21.75" customHeight="1" thickBot="1">
      <c r="A50" s="9"/>
      <c r="B50" s="9"/>
      <c r="C50" s="23">
        <f t="shared" si="0"/>
        <v>146</v>
      </c>
      <c r="D50" s="27" t="s">
        <v>149</v>
      </c>
      <c r="E50" s="550"/>
      <c r="F50" s="551"/>
      <c r="G50" s="552"/>
      <c r="H50" s="551"/>
      <c r="I50" s="422"/>
      <c r="J50" s="550"/>
      <c r="K50" s="551"/>
      <c r="L50" s="552"/>
      <c r="M50" s="551"/>
      <c r="N50" s="2"/>
      <c r="O50" s="8"/>
      <c r="P50" s="8"/>
    </row>
    <row r="51" spans="1:16" ht="11.25" customHeight="1" thickBot="1">
      <c r="A51" s="283"/>
      <c r="B51" s="283"/>
      <c r="C51" s="284"/>
      <c r="D51" s="285"/>
      <c r="E51" s="286"/>
      <c r="F51" s="287"/>
      <c r="G51" s="285"/>
      <c r="H51" s="288"/>
      <c r="I51" s="287"/>
      <c r="J51" s="289"/>
      <c r="K51" s="290"/>
      <c r="L51" s="290"/>
      <c r="M51" s="290"/>
      <c r="N51" s="290"/>
      <c r="O51" s="291"/>
      <c r="P51" s="291"/>
    </row>
    <row r="52" spans="1:16" ht="25.5" customHeight="1" thickBot="1">
      <c r="A52" s="283"/>
      <c r="B52" s="283"/>
      <c r="C52" s="284">
        <v>150</v>
      </c>
      <c r="D52" s="292" t="s">
        <v>230</v>
      </c>
      <c r="E52" s="290"/>
      <c r="F52" s="290"/>
      <c r="G52" s="290"/>
      <c r="H52" s="288"/>
      <c r="I52" s="290"/>
      <c r="J52" s="376"/>
      <c r="K52" s="290"/>
      <c r="L52" s="290"/>
      <c r="M52" s="290"/>
      <c r="N52" s="290"/>
      <c r="O52" s="291"/>
      <c r="P52" s="291"/>
    </row>
    <row r="53" spans="1:16" ht="25.5" customHeight="1" thickBot="1">
      <c r="A53" s="283"/>
      <c r="B53" s="283"/>
      <c r="C53" s="290"/>
      <c r="D53" s="292" t="s">
        <v>191</v>
      </c>
      <c r="E53" s="290"/>
      <c r="F53" s="290"/>
      <c r="G53" s="290"/>
      <c r="H53" s="290"/>
      <c r="I53" s="290"/>
      <c r="J53" s="290"/>
      <c r="K53" s="290"/>
      <c r="L53" s="290"/>
      <c r="M53" s="290"/>
      <c r="N53" s="290"/>
      <c r="O53" s="291"/>
      <c r="P53" s="291"/>
    </row>
    <row r="54" spans="1:16" ht="21.75" customHeight="1" thickBot="1">
      <c r="A54" s="283"/>
      <c r="B54" s="283"/>
      <c r="C54" s="284">
        <v>151</v>
      </c>
      <c r="D54" s="577"/>
      <c r="E54" s="578"/>
      <c r="F54" s="578"/>
      <c r="G54" s="578"/>
      <c r="H54" s="578"/>
      <c r="I54" s="578"/>
      <c r="J54" s="578"/>
      <c r="K54" s="578"/>
      <c r="L54" s="578"/>
      <c r="M54" s="578"/>
      <c r="N54" s="579"/>
      <c r="O54" s="291"/>
      <c r="P54" s="291"/>
    </row>
    <row r="55" spans="1:16" ht="21.75" customHeight="1" thickBot="1">
      <c r="A55" s="283"/>
      <c r="B55" s="283"/>
      <c r="C55" s="284"/>
      <c r="D55" s="577"/>
      <c r="E55" s="578"/>
      <c r="F55" s="578"/>
      <c r="G55" s="578"/>
      <c r="H55" s="578"/>
      <c r="I55" s="578"/>
      <c r="J55" s="578"/>
      <c r="K55" s="578"/>
      <c r="L55" s="578"/>
      <c r="M55" s="578"/>
      <c r="N55" s="579"/>
      <c r="O55" s="291"/>
      <c r="P55" s="291"/>
    </row>
    <row r="56" spans="1:16" ht="25.5" customHeight="1" thickBot="1">
      <c r="A56" s="283"/>
      <c r="B56" s="283"/>
      <c r="C56" s="290"/>
      <c r="D56" s="292" t="s">
        <v>262</v>
      </c>
      <c r="E56" s="290"/>
      <c r="F56" s="290"/>
      <c r="G56" s="290"/>
      <c r="H56" s="290"/>
      <c r="I56" s="290"/>
      <c r="J56" s="290"/>
      <c r="K56" s="290"/>
      <c r="L56" s="290"/>
      <c r="M56" s="290"/>
      <c r="N56" s="290"/>
      <c r="O56" s="291"/>
      <c r="P56" s="291"/>
    </row>
    <row r="57" spans="1:16" ht="16.5" customHeight="1" thickBot="1">
      <c r="A57" s="283"/>
      <c r="B57" s="283"/>
      <c r="C57" s="284">
        <v>152</v>
      </c>
      <c r="D57" s="293"/>
      <c r="E57" s="293"/>
      <c r="F57" s="293"/>
      <c r="G57" s="293"/>
      <c r="H57" s="293"/>
      <c r="I57" s="267"/>
      <c r="J57" s="289" t="s">
        <v>261</v>
      </c>
      <c r="K57" s="293"/>
      <c r="L57" s="293"/>
      <c r="M57" s="293"/>
      <c r="N57" s="293"/>
      <c r="O57" s="291"/>
      <c r="P57" s="291"/>
    </row>
    <row r="58" spans="1:16" ht="12.75">
      <c r="A58" s="283"/>
      <c r="B58" s="283"/>
      <c r="C58" s="284"/>
      <c r="D58" s="293"/>
      <c r="E58" s="293"/>
      <c r="F58" s="293"/>
      <c r="G58" s="293"/>
      <c r="H58" s="293"/>
      <c r="I58" s="293"/>
      <c r="J58" s="289"/>
      <c r="K58" s="293"/>
      <c r="L58" s="293"/>
      <c r="M58" s="293"/>
      <c r="N58" s="293"/>
      <c r="O58" s="291"/>
      <c r="P58" s="291"/>
    </row>
    <row r="59" spans="1:16" ht="15.75" thickBot="1">
      <c r="A59" s="283"/>
      <c r="B59" s="283"/>
      <c r="C59" s="290"/>
      <c r="D59" s="583" t="s">
        <v>271</v>
      </c>
      <c r="E59" s="583"/>
      <c r="F59" s="583"/>
      <c r="G59" s="583"/>
      <c r="H59" s="583"/>
      <c r="I59" s="583"/>
      <c r="J59" s="583"/>
      <c r="K59" s="583"/>
      <c r="L59" s="583"/>
      <c r="M59" s="583"/>
      <c r="N59" s="583"/>
      <c r="O59" s="584"/>
      <c r="P59" s="291"/>
    </row>
    <row r="60" spans="1:16" ht="13.5" thickBot="1">
      <c r="A60" s="283"/>
      <c r="B60" s="283"/>
      <c r="C60" s="284">
        <v>153</v>
      </c>
      <c r="D60" s="293"/>
      <c r="E60" s="267"/>
      <c r="F60" s="289" t="s">
        <v>620</v>
      </c>
      <c r="G60" s="293"/>
      <c r="H60" s="293"/>
      <c r="I60" s="267"/>
      <c r="J60" s="289" t="s">
        <v>622</v>
      </c>
      <c r="K60" s="293"/>
      <c r="L60" s="293"/>
      <c r="M60" s="293"/>
      <c r="N60" s="293"/>
      <c r="O60" s="291"/>
      <c r="P60" s="291"/>
    </row>
    <row r="61" spans="1:16" ht="13.5" thickBot="1">
      <c r="A61" s="283"/>
      <c r="B61" s="283"/>
      <c r="C61" s="294"/>
      <c r="D61" s="290"/>
      <c r="E61" s="267"/>
      <c r="F61" s="289" t="s">
        <v>621</v>
      </c>
      <c r="G61" s="293"/>
      <c r="H61" s="290"/>
      <c r="I61" s="267"/>
      <c r="J61" s="289" t="s">
        <v>623</v>
      </c>
      <c r="K61" s="290"/>
      <c r="L61" s="290"/>
      <c r="M61" s="290"/>
      <c r="N61" s="290"/>
      <c r="O61" s="291"/>
      <c r="P61" s="291"/>
    </row>
    <row r="62" spans="1:16" ht="13.5" thickBot="1">
      <c r="A62" s="283"/>
      <c r="B62" s="295"/>
      <c r="C62" s="296"/>
      <c r="D62" s="297"/>
      <c r="E62" s="297"/>
      <c r="F62" s="297"/>
      <c r="G62" s="297"/>
      <c r="H62" s="297"/>
      <c r="I62" s="297"/>
      <c r="J62" s="297"/>
      <c r="K62" s="297"/>
      <c r="L62" s="297"/>
      <c r="M62" s="297"/>
      <c r="N62" s="297"/>
      <c r="O62" s="298"/>
      <c r="P62" s="291"/>
    </row>
    <row r="63" spans="1:16" ht="13.5" thickBot="1">
      <c r="A63" s="295"/>
      <c r="B63" s="297"/>
      <c r="C63" s="296"/>
      <c r="D63" s="297"/>
      <c r="E63" s="297"/>
      <c r="F63" s="297"/>
      <c r="G63" s="297"/>
      <c r="H63" s="297"/>
      <c r="I63" s="297"/>
      <c r="J63" s="297"/>
      <c r="K63" s="297"/>
      <c r="L63" s="297"/>
      <c r="M63" s="297"/>
      <c r="N63" s="297"/>
      <c r="O63" s="297"/>
      <c r="P63" s="298"/>
    </row>
    <row r="64" ht="12.75"/>
    <row r="65" ht="12.75"/>
    <row r="66" ht="12.75"/>
  </sheetData>
  <sheetProtection password="CA4D" sheet="1" objects="1" selectLockedCells="1"/>
  <mergeCells count="63">
    <mergeCell ref="D54:N54"/>
    <mergeCell ref="E43:F43"/>
    <mergeCell ref="G43:H43"/>
    <mergeCell ref="D37:N37"/>
    <mergeCell ref="D36:N36"/>
    <mergeCell ref="J43:K43"/>
    <mergeCell ref="E50:F50"/>
    <mergeCell ref="G44:H44"/>
    <mergeCell ref="G45:H45"/>
    <mergeCell ref="G46:H46"/>
    <mergeCell ref="L43:M43"/>
    <mergeCell ref="D38:N38"/>
    <mergeCell ref="J30:K30"/>
    <mergeCell ref="D26:F26"/>
    <mergeCell ref="D24:I24"/>
    <mergeCell ref="D59:O59"/>
    <mergeCell ref="J31:K31"/>
    <mergeCell ref="J32:K32"/>
    <mergeCell ref="D55:N55"/>
    <mergeCell ref="D40:N40"/>
    <mergeCell ref="M26:N26"/>
    <mergeCell ref="F8:I8"/>
    <mergeCell ref="F10:I10"/>
    <mergeCell ref="K8:N8"/>
    <mergeCell ref="D22:F22"/>
    <mergeCell ref="G18:N18"/>
    <mergeCell ref="G19:N19"/>
    <mergeCell ref="G16:N16"/>
    <mergeCell ref="K12:N12"/>
    <mergeCell ref="K14:N14"/>
    <mergeCell ref="A1:P1"/>
    <mergeCell ref="A2:P2"/>
    <mergeCell ref="J7:N7"/>
    <mergeCell ref="G7:I7"/>
    <mergeCell ref="K10:N10"/>
    <mergeCell ref="G20:N20"/>
    <mergeCell ref="F12:I12"/>
    <mergeCell ref="F14:I14"/>
    <mergeCell ref="D19:F19"/>
    <mergeCell ref="G50:H50"/>
    <mergeCell ref="E44:F44"/>
    <mergeCell ref="E45:F45"/>
    <mergeCell ref="E46:F46"/>
    <mergeCell ref="E47:F47"/>
    <mergeCell ref="E48:F48"/>
    <mergeCell ref="E49:F49"/>
    <mergeCell ref="G47:H47"/>
    <mergeCell ref="J46:K46"/>
    <mergeCell ref="J47:K47"/>
    <mergeCell ref="J48:K48"/>
    <mergeCell ref="J49:K49"/>
    <mergeCell ref="G48:H48"/>
    <mergeCell ref="G49:H49"/>
    <mergeCell ref="J50:K50"/>
    <mergeCell ref="L44:M44"/>
    <mergeCell ref="L45:M45"/>
    <mergeCell ref="L46:M46"/>
    <mergeCell ref="L47:M47"/>
    <mergeCell ref="L48:M48"/>
    <mergeCell ref="L49:M49"/>
    <mergeCell ref="L50:M50"/>
    <mergeCell ref="J44:K44"/>
    <mergeCell ref="J45:K45"/>
  </mergeCells>
  <dataValidations count="7">
    <dataValidation type="whole" allowBlank="1" showInputMessage="1" showErrorMessage="1" sqref="I28">
      <formula1>1</formula1>
      <formula2>12</formula2>
    </dataValidation>
    <dataValidation type="whole" allowBlank="1" showInputMessage="1" showErrorMessage="1" sqref="J30:K30">
      <formula1>1</formula1>
      <formula2>500</formula2>
    </dataValidation>
    <dataValidation type="whole" allowBlank="1" showInputMessage="1" showErrorMessage="1" sqref="J31:K32">
      <formula1>1</formula1>
      <formula2>50</formula2>
    </dataValidation>
    <dataValidation type="list" allowBlank="1" showInputMessage="1" showErrorMessage="1" sqref="H41:H42 F41:F42">
      <formula1>Months</formula1>
    </dataValidation>
    <dataValidation type="list" allowBlank="1" showInputMessage="1" showErrorMessage="1" sqref="E45:E50 E44:F44 J44:K50">
      <formula1>Open</formula1>
    </dataValidation>
    <dataValidation type="list" allowBlank="1" showInputMessage="1" showErrorMessage="1" sqref="G44:G50 L44:L50">
      <formula1>Close</formula1>
    </dataValidation>
    <dataValidation type="date" allowBlank="1" showInputMessage="1" showErrorMessage="1" sqref="M26:N26">
      <formula1>42370</formula1>
      <formula2>42735</formula2>
    </dataValidation>
  </dataValidations>
  <printOptions horizontalCentered="1"/>
  <pageMargins left="0.748031496062992" right="0.748031496062992" top="0.669291338582677" bottom="0.62992125984252" header="0.511811023622047" footer="0.511811023622047"/>
  <pageSetup fitToHeight="1" fitToWidth="1" horizontalDpi="600" verticalDpi="600" orientation="portrait" scale="59" r:id="rId4"/>
  <headerFooter alignWithMargins="0">
    <oddHeader>&amp;CBCMB 2017 UCA June 30, 2017</oddHeader>
    <oddFooter>&amp;LPrepared by MNP LLP&amp;R&amp;A  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N145"/>
  <sheetViews>
    <sheetView showGridLines="0" zoomScaleSheetLayoutView="100" workbookViewId="0" topLeftCell="A7">
      <selection activeCell="J14" sqref="J14"/>
    </sheetView>
  </sheetViews>
  <sheetFormatPr defaultColWidth="9.140625" defaultRowHeight="12.75"/>
  <cols>
    <col min="1" max="1" width="1.7109375" style="0" customWidth="1"/>
    <col min="2" max="2" width="1.28515625" style="0" customWidth="1"/>
    <col min="3" max="3" width="6.28125" style="0" customWidth="1"/>
    <col min="4" max="4" width="10.28125" style="0" bestFit="1" customWidth="1"/>
    <col min="5" max="5" width="13.7109375" style="0" customWidth="1"/>
    <col min="6" max="6" width="9.28125" style="0" bestFit="1" customWidth="1"/>
    <col min="7" max="7" width="14.28125" style="0" customWidth="1"/>
    <col min="8" max="8" width="12.140625" style="0" customWidth="1"/>
    <col min="9" max="9" width="13.8515625" style="0" customWidth="1"/>
    <col min="10" max="10" width="11.00390625" style="0" customWidth="1"/>
    <col min="11" max="11" width="14.421875" style="0" customWidth="1"/>
    <col min="12" max="12" width="14.57421875" style="0" customWidth="1"/>
    <col min="13" max="13" width="2.140625" style="0" customWidth="1"/>
    <col min="14" max="14" width="1.421875" style="0" customWidth="1"/>
  </cols>
  <sheetData>
    <row r="1" spans="1:14" ht="18">
      <c r="A1" s="553" t="s">
        <v>54</v>
      </c>
      <c r="B1" s="554"/>
      <c r="C1" s="554"/>
      <c r="D1" s="554"/>
      <c r="E1" s="554"/>
      <c r="F1" s="554"/>
      <c r="G1" s="554"/>
      <c r="H1" s="554"/>
      <c r="I1" s="554"/>
      <c r="J1" s="554"/>
      <c r="K1" s="555"/>
      <c r="L1" s="554"/>
      <c r="M1" s="554"/>
      <c r="N1" s="555"/>
    </row>
    <row r="2" spans="1:14" ht="18.75" thickBot="1">
      <c r="A2" s="556" t="str">
        <f>'1 - General Statistics'!A2</f>
        <v>2017 UNIFORM CODE OF ACCOUNTS</v>
      </c>
      <c r="B2" s="557"/>
      <c r="C2" s="557"/>
      <c r="D2" s="557"/>
      <c r="E2" s="557"/>
      <c r="F2" s="557"/>
      <c r="G2" s="557"/>
      <c r="H2" s="557"/>
      <c r="I2" s="557"/>
      <c r="J2" s="557"/>
      <c r="K2" s="558"/>
      <c r="L2" s="557"/>
      <c r="M2" s="557"/>
      <c r="N2" s="558"/>
    </row>
    <row r="3" spans="1:14" ht="21" thickBot="1">
      <c r="A3" s="9"/>
      <c r="B3" s="2"/>
      <c r="C3" s="19"/>
      <c r="D3" s="19"/>
      <c r="E3" s="19"/>
      <c r="F3" s="19"/>
      <c r="G3" s="19"/>
      <c r="H3" s="19"/>
      <c r="I3" s="19"/>
      <c r="J3" s="19"/>
      <c r="K3" s="5"/>
      <c r="L3" s="19"/>
      <c r="M3" s="2"/>
      <c r="N3" s="8"/>
    </row>
    <row r="4" spans="1:14" ht="21" thickBot="1">
      <c r="A4" s="9"/>
      <c r="B4" s="159"/>
      <c r="C4" s="160" t="s">
        <v>210</v>
      </c>
      <c r="D4" s="161"/>
      <c r="E4" s="163"/>
      <c r="F4" s="164"/>
      <c r="G4" s="19"/>
      <c r="H4" s="19"/>
      <c r="I4" s="30"/>
      <c r="J4" s="19"/>
      <c r="K4" s="19"/>
      <c r="L4" s="19"/>
      <c r="M4" s="2"/>
      <c r="N4" s="8"/>
    </row>
    <row r="5" spans="1:14" ht="15" customHeight="1">
      <c r="A5" s="9"/>
      <c r="B5" s="34"/>
      <c r="C5" s="35"/>
      <c r="D5" s="36"/>
      <c r="E5" s="5"/>
      <c r="F5" s="5"/>
      <c r="G5" s="5"/>
      <c r="H5" s="5"/>
      <c r="I5" s="5"/>
      <c r="J5" s="5"/>
      <c r="K5" s="5"/>
      <c r="L5" s="5"/>
      <c r="M5" s="7"/>
      <c r="N5" s="8"/>
    </row>
    <row r="6" spans="1:14" ht="18">
      <c r="A6" s="9"/>
      <c r="B6" s="9"/>
      <c r="C6" s="13"/>
      <c r="D6" s="2"/>
      <c r="E6" s="2"/>
      <c r="F6" s="2"/>
      <c r="G6" s="2"/>
      <c r="H6" s="2"/>
      <c r="I6" s="2"/>
      <c r="J6" s="2"/>
      <c r="K6" s="2"/>
      <c r="L6" s="2"/>
      <c r="M6" s="8"/>
      <c r="N6" s="8"/>
    </row>
    <row r="7" spans="1:14" ht="13.5" customHeight="1" thickBot="1">
      <c r="A7" s="9"/>
      <c r="B7" s="9"/>
      <c r="C7" s="2"/>
      <c r="D7" s="344" t="s">
        <v>27</v>
      </c>
      <c r="E7" s="344" t="s">
        <v>28</v>
      </c>
      <c r="F7" s="344" t="s">
        <v>29</v>
      </c>
      <c r="G7" s="344" t="s">
        <v>30</v>
      </c>
      <c r="H7" s="344" t="s">
        <v>31</v>
      </c>
      <c r="I7" s="344" t="s">
        <v>32</v>
      </c>
      <c r="J7" s="344" t="s">
        <v>33</v>
      </c>
      <c r="K7" s="345" t="s">
        <v>335</v>
      </c>
      <c r="L7" s="346" t="s">
        <v>336</v>
      </c>
      <c r="M7" s="8"/>
      <c r="N7" s="8"/>
    </row>
    <row r="8" spans="1:14" s="1" customFormat="1" ht="62.25" customHeight="1">
      <c r="A8" s="24"/>
      <c r="B8" s="24"/>
      <c r="C8" s="68" t="s">
        <v>25</v>
      </c>
      <c r="D8" s="117" t="s">
        <v>26</v>
      </c>
      <c r="E8" s="118" t="s">
        <v>122</v>
      </c>
      <c r="F8" s="76" t="s">
        <v>39</v>
      </c>
      <c r="G8" s="118" t="s">
        <v>123</v>
      </c>
      <c r="H8" s="76" t="s">
        <v>331</v>
      </c>
      <c r="I8" s="103" t="s">
        <v>332</v>
      </c>
      <c r="J8" s="76" t="s">
        <v>129</v>
      </c>
      <c r="K8" s="103" t="s">
        <v>333</v>
      </c>
      <c r="L8" s="333" t="s">
        <v>293</v>
      </c>
      <c r="M8" s="25"/>
      <c r="N8" s="25"/>
    </row>
    <row r="9" spans="1:14" ht="19.5" customHeight="1">
      <c r="A9" s="9"/>
      <c r="B9" s="66"/>
      <c r="C9" s="23">
        <v>200</v>
      </c>
      <c r="D9" s="193"/>
      <c r="E9" s="210" t="s">
        <v>135</v>
      </c>
      <c r="F9" s="208"/>
      <c r="G9" s="208"/>
      <c r="H9" s="208"/>
      <c r="I9" s="209"/>
      <c r="J9" s="208"/>
      <c r="K9" s="209"/>
      <c r="L9" s="209"/>
      <c r="M9" s="8"/>
      <c r="N9" s="8"/>
    </row>
    <row r="10" spans="1:14" ht="19.5" customHeight="1">
      <c r="A10" s="9"/>
      <c r="B10" s="66"/>
      <c r="C10" s="23">
        <f>+C9+1</f>
        <v>201</v>
      </c>
      <c r="D10" s="194"/>
      <c r="E10" s="195"/>
      <c r="F10" s="196"/>
      <c r="G10" s="195"/>
      <c r="H10" s="195"/>
      <c r="I10" s="203">
        <f>E10+G10+H10</f>
        <v>0</v>
      </c>
      <c r="J10" s="195"/>
      <c r="K10" s="203">
        <f>I10+J10</f>
        <v>0</v>
      </c>
      <c r="L10" s="505">
        <f>IF(D10&lt;&gt;0,E10/D10,"")</f>
      </c>
      <c r="M10" s="8"/>
      <c r="N10" s="8"/>
    </row>
    <row r="11" spans="1:14" ht="19.5" customHeight="1">
      <c r="A11" s="9"/>
      <c r="B11" s="66"/>
      <c r="C11" s="23">
        <f aca="true" t="shared" si="0" ref="C11:C25">+C10+1</f>
        <v>202</v>
      </c>
      <c r="D11" s="194"/>
      <c r="E11" s="195"/>
      <c r="F11" s="196"/>
      <c r="G11" s="195"/>
      <c r="H11" s="195"/>
      <c r="I11" s="203">
        <f aca="true" t="shared" si="1" ref="I11:I74">E11+G11+H11</f>
        <v>0</v>
      </c>
      <c r="J11" s="195"/>
      <c r="K11" s="203">
        <f aca="true" t="shared" si="2" ref="K11:K74">I11+J11</f>
        <v>0</v>
      </c>
      <c r="L11" s="505">
        <f aca="true" t="shared" si="3" ref="L11:L74">IF(D11&lt;&gt;0,E11/D11,"")</f>
      </c>
      <c r="M11" s="8"/>
      <c r="N11" s="8"/>
    </row>
    <row r="12" spans="1:14" ht="19.5" customHeight="1">
      <c r="A12" s="9"/>
      <c r="B12" s="66"/>
      <c r="C12" s="23">
        <f t="shared" si="0"/>
        <v>203</v>
      </c>
      <c r="D12" s="194"/>
      <c r="E12" s="195"/>
      <c r="F12" s="196"/>
      <c r="G12" s="195"/>
      <c r="H12" s="195"/>
      <c r="I12" s="203">
        <f t="shared" si="1"/>
        <v>0</v>
      </c>
      <c r="J12" s="195"/>
      <c r="K12" s="203">
        <f t="shared" si="2"/>
        <v>0</v>
      </c>
      <c r="L12" s="505">
        <f t="shared" si="3"/>
      </c>
      <c r="M12" s="8"/>
      <c r="N12" s="8"/>
    </row>
    <row r="13" spans="1:14" ht="19.5" customHeight="1">
      <c r="A13" s="9"/>
      <c r="B13" s="66"/>
      <c r="C13" s="23">
        <f t="shared" si="0"/>
        <v>204</v>
      </c>
      <c r="D13" s="194"/>
      <c r="E13" s="195"/>
      <c r="F13" s="196"/>
      <c r="G13" s="195"/>
      <c r="H13" s="195"/>
      <c r="I13" s="203">
        <f t="shared" si="1"/>
        <v>0</v>
      </c>
      <c r="J13" s="195"/>
      <c r="K13" s="203">
        <f t="shared" si="2"/>
        <v>0</v>
      </c>
      <c r="L13" s="505">
        <f t="shared" si="3"/>
      </c>
      <c r="M13" s="8"/>
      <c r="N13" s="8"/>
    </row>
    <row r="14" spans="1:14" ht="19.5" customHeight="1">
      <c r="A14" s="9"/>
      <c r="B14" s="66"/>
      <c r="C14" s="23">
        <f t="shared" si="0"/>
        <v>205</v>
      </c>
      <c r="D14" s="194"/>
      <c r="E14" s="195"/>
      <c r="F14" s="196"/>
      <c r="G14" s="195"/>
      <c r="H14" s="195"/>
      <c r="I14" s="203">
        <f t="shared" si="1"/>
        <v>0</v>
      </c>
      <c r="J14" s="195"/>
      <c r="K14" s="203">
        <f t="shared" si="2"/>
        <v>0</v>
      </c>
      <c r="L14" s="505">
        <f t="shared" si="3"/>
      </c>
      <c r="M14" s="8"/>
      <c r="N14" s="8"/>
    </row>
    <row r="15" spans="1:14" ht="19.5" customHeight="1">
      <c r="A15" s="9"/>
      <c r="B15" s="66"/>
      <c r="C15" s="23">
        <f t="shared" si="0"/>
        <v>206</v>
      </c>
      <c r="D15" s="194"/>
      <c r="E15" s="195"/>
      <c r="F15" s="196"/>
      <c r="G15" s="195"/>
      <c r="H15" s="195"/>
      <c r="I15" s="203">
        <f t="shared" si="1"/>
        <v>0</v>
      </c>
      <c r="J15" s="195"/>
      <c r="K15" s="203">
        <f t="shared" si="2"/>
        <v>0</v>
      </c>
      <c r="L15" s="505">
        <f t="shared" si="3"/>
      </c>
      <c r="M15" s="8"/>
      <c r="N15" s="8"/>
    </row>
    <row r="16" spans="1:14" ht="19.5" customHeight="1">
      <c r="A16" s="9"/>
      <c r="B16" s="66"/>
      <c r="C16" s="23">
        <f t="shared" si="0"/>
        <v>207</v>
      </c>
      <c r="D16" s="194"/>
      <c r="E16" s="195"/>
      <c r="F16" s="196"/>
      <c r="G16" s="195"/>
      <c r="H16" s="195"/>
      <c r="I16" s="203">
        <f t="shared" si="1"/>
        <v>0</v>
      </c>
      <c r="J16" s="195"/>
      <c r="K16" s="203">
        <f t="shared" si="2"/>
        <v>0</v>
      </c>
      <c r="L16" s="505">
        <f t="shared" si="3"/>
      </c>
      <c r="M16" s="8"/>
      <c r="N16" s="8"/>
    </row>
    <row r="17" spans="1:14" ht="19.5" customHeight="1">
      <c r="A17" s="9"/>
      <c r="B17" s="66"/>
      <c r="C17" s="23">
        <f t="shared" si="0"/>
        <v>208</v>
      </c>
      <c r="D17" s="194"/>
      <c r="E17" s="195"/>
      <c r="F17" s="196"/>
      <c r="G17" s="195"/>
      <c r="H17" s="195"/>
      <c r="I17" s="203">
        <f t="shared" si="1"/>
        <v>0</v>
      </c>
      <c r="J17" s="195"/>
      <c r="K17" s="203">
        <f t="shared" si="2"/>
        <v>0</v>
      </c>
      <c r="L17" s="505">
        <f t="shared" si="3"/>
      </c>
      <c r="M17" s="8"/>
      <c r="N17" s="8"/>
    </row>
    <row r="18" spans="1:14" ht="19.5" customHeight="1">
      <c r="A18" s="9"/>
      <c r="B18" s="66"/>
      <c r="C18" s="23">
        <f t="shared" si="0"/>
        <v>209</v>
      </c>
      <c r="D18" s="194"/>
      <c r="E18" s="195"/>
      <c r="F18" s="196"/>
      <c r="G18" s="195"/>
      <c r="H18" s="195"/>
      <c r="I18" s="203">
        <f t="shared" si="1"/>
        <v>0</v>
      </c>
      <c r="J18" s="195"/>
      <c r="K18" s="203">
        <f t="shared" si="2"/>
        <v>0</v>
      </c>
      <c r="L18" s="505">
        <f t="shared" si="3"/>
      </c>
      <c r="M18" s="8"/>
      <c r="N18" s="8"/>
    </row>
    <row r="19" spans="1:14" ht="19.5" customHeight="1">
      <c r="A19" s="9"/>
      <c r="B19" s="66"/>
      <c r="C19" s="23">
        <f t="shared" si="0"/>
        <v>210</v>
      </c>
      <c r="D19" s="194"/>
      <c r="E19" s="195"/>
      <c r="F19" s="196"/>
      <c r="G19" s="195"/>
      <c r="H19" s="195"/>
      <c r="I19" s="203">
        <f t="shared" si="1"/>
        <v>0</v>
      </c>
      <c r="J19" s="195"/>
      <c r="K19" s="203">
        <f t="shared" si="2"/>
        <v>0</v>
      </c>
      <c r="L19" s="505">
        <f t="shared" si="3"/>
      </c>
      <c r="M19" s="8"/>
      <c r="N19" s="8"/>
    </row>
    <row r="20" spans="1:14" ht="19.5" customHeight="1">
      <c r="A20" s="9"/>
      <c r="B20" s="66"/>
      <c r="C20" s="23">
        <f t="shared" si="0"/>
        <v>211</v>
      </c>
      <c r="D20" s="194"/>
      <c r="E20" s="195"/>
      <c r="F20" s="196"/>
      <c r="G20" s="195"/>
      <c r="H20" s="195"/>
      <c r="I20" s="203">
        <f t="shared" si="1"/>
        <v>0</v>
      </c>
      <c r="J20" s="195"/>
      <c r="K20" s="203">
        <f t="shared" si="2"/>
        <v>0</v>
      </c>
      <c r="L20" s="505">
        <f t="shared" si="3"/>
      </c>
      <c r="M20" s="8"/>
      <c r="N20" s="8"/>
    </row>
    <row r="21" spans="1:14" ht="19.5" customHeight="1">
      <c r="A21" s="9"/>
      <c r="B21" s="66"/>
      <c r="C21" s="23">
        <f t="shared" si="0"/>
        <v>212</v>
      </c>
      <c r="D21" s="194"/>
      <c r="E21" s="195"/>
      <c r="F21" s="196"/>
      <c r="G21" s="195"/>
      <c r="H21" s="195"/>
      <c r="I21" s="203">
        <f t="shared" si="1"/>
        <v>0</v>
      </c>
      <c r="J21" s="195"/>
      <c r="K21" s="203">
        <f t="shared" si="2"/>
        <v>0</v>
      </c>
      <c r="L21" s="505">
        <f t="shared" si="3"/>
      </c>
      <c r="M21" s="8"/>
      <c r="N21" s="8"/>
    </row>
    <row r="22" spans="1:14" ht="19.5" customHeight="1">
      <c r="A22" s="9"/>
      <c r="B22" s="66"/>
      <c r="C22" s="23">
        <f t="shared" si="0"/>
        <v>213</v>
      </c>
      <c r="D22" s="194"/>
      <c r="E22" s="195"/>
      <c r="F22" s="196"/>
      <c r="G22" s="195"/>
      <c r="H22" s="195"/>
      <c r="I22" s="203">
        <f t="shared" si="1"/>
        <v>0</v>
      </c>
      <c r="J22" s="195"/>
      <c r="K22" s="203">
        <f t="shared" si="2"/>
        <v>0</v>
      </c>
      <c r="L22" s="505">
        <f t="shared" si="3"/>
      </c>
      <c r="M22" s="8"/>
      <c r="N22" s="8"/>
    </row>
    <row r="23" spans="1:14" ht="19.5" customHeight="1">
      <c r="A23" s="9"/>
      <c r="B23" s="66"/>
      <c r="C23" s="23">
        <f t="shared" si="0"/>
        <v>214</v>
      </c>
      <c r="D23" s="194"/>
      <c r="E23" s="195"/>
      <c r="F23" s="196"/>
      <c r="G23" s="195"/>
      <c r="H23" s="195"/>
      <c r="I23" s="203">
        <f t="shared" si="1"/>
        <v>0</v>
      </c>
      <c r="J23" s="195"/>
      <c r="K23" s="203">
        <f t="shared" si="2"/>
        <v>0</v>
      </c>
      <c r="L23" s="505">
        <f t="shared" si="3"/>
      </c>
      <c r="M23" s="8"/>
      <c r="N23" s="8"/>
    </row>
    <row r="24" spans="1:14" ht="19.5" customHeight="1">
      <c r="A24" s="9"/>
      <c r="B24" s="66"/>
      <c r="C24" s="23">
        <f t="shared" si="0"/>
        <v>215</v>
      </c>
      <c r="D24" s="194"/>
      <c r="E24" s="195"/>
      <c r="F24" s="196"/>
      <c r="G24" s="195"/>
      <c r="H24" s="195"/>
      <c r="I24" s="203">
        <f t="shared" si="1"/>
        <v>0</v>
      </c>
      <c r="J24" s="195"/>
      <c r="K24" s="203">
        <f t="shared" si="2"/>
        <v>0</v>
      </c>
      <c r="L24" s="505">
        <f t="shared" si="3"/>
      </c>
      <c r="M24" s="8"/>
      <c r="N24" s="8"/>
    </row>
    <row r="25" spans="1:14" ht="19.5" customHeight="1">
      <c r="A25" s="9"/>
      <c r="B25" s="66"/>
      <c r="C25" s="23">
        <f t="shared" si="0"/>
        <v>216</v>
      </c>
      <c r="D25" s="194"/>
      <c r="E25" s="195"/>
      <c r="F25" s="196"/>
      <c r="G25" s="195"/>
      <c r="H25" s="195"/>
      <c r="I25" s="203">
        <f t="shared" si="1"/>
        <v>0</v>
      </c>
      <c r="J25" s="195"/>
      <c r="K25" s="203">
        <f t="shared" si="2"/>
        <v>0</v>
      </c>
      <c r="L25" s="505">
        <f t="shared" si="3"/>
      </c>
      <c r="M25" s="8"/>
      <c r="N25" s="8"/>
    </row>
    <row r="26" spans="1:14" ht="19.5" customHeight="1">
      <c r="A26" s="9"/>
      <c r="B26" s="66"/>
      <c r="C26" s="23">
        <f>+C25+1</f>
        <v>217</v>
      </c>
      <c r="D26" s="197"/>
      <c r="E26" s="195"/>
      <c r="F26" s="196"/>
      <c r="G26" s="195"/>
      <c r="H26" s="195"/>
      <c r="I26" s="203">
        <f t="shared" si="1"/>
        <v>0</v>
      </c>
      <c r="J26" s="195"/>
      <c r="K26" s="203">
        <f t="shared" si="2"/>
        <v>0</v>
      </c>
      <c r="L26" s="505">
        <f t="shared" si="3"/>
      </c>
      <c r="M26" s="8"/>
      <c r="N26" s="8"/>
    </row>
    <row r="27" spans="1:14" ht="19.5" customHeight="1" hidden="1">
      <c r="A27" s="9"/>
      <c r="B27" s="66"/>
      <c r="C27" s="127">
        <v>217.01</v>
      </c>
      <c r="D27" s="197"/>
      <c r="E27" s="195"/>
      <c r="F27" s="196"/>
      <c r="G27" s="195"/>
      <c r="H27" s="195"/>
      <c r="I27" s="203">
        <f t="shared" si="1"/>
        <v>0</v>
      </c>
      <c r="J27" s="195"/>
      <c r="K27" s="203">
        <f t="shared" si="2"/>
        <v>0</v>
      </c>
      <c r="L27" s="505">
        <f t="shared" si="3"/>
      </c>
      <c r="M27" s="8"/>
      <c r="N27" s="8"/>
    </row>
    <row r="28" spans="1:14" ht="19.5" customHeight="1" hidden="1">
      <c r="A28" s="9"/>
      <c r="B28" s="66"/>
      <c r="C28" s="127">
        <f>C27+0.01</f>
        <v>217.01999999999998</v>
      </c>
      <c r="D28" s="197"/>
      <c r="E28" s="195"/>
      <c r="F28" s="196"/>
      <c r="G28" s="195"/>
      <c r="H28" s="195"/>
      <c r="I28" s="203">
        <f t="shared" si="1"/>
        <v>0</v>
      </c>
      <c r="J28" s="195"/>
      <c r="K28" s="203">
        <f t="shared" si="2"/>
        <v>0</v>
      </c>
      <c r="L28" s="505">
        <f t="shared" si="3"/>
      </c>
      <c r="M28" s="8"/>
      <c r="N28" s="8"/>
    </row>
    <row r="29" spans="1:14" ht="19.5" customHeight="1" hidden="1">
      <c r="A29" s="9"/>
      <c r="B29" s="66"/>
      <c r="C29" s="127">
        <f aca="true" t="shared" si="4" ref="C29:C92">C28+0.01</f>
        <v>217.02999999999997</v>
      </c>
      <c r="D29" s="197"/>
      <c r="E29" s="195"/>
      <c r="F29" s="196"/>
      <c r="G29" s="195"/>
      <c r="H29" s="195"/>
      <c r="I29" s="203">
        <f t="shared" si="1"/>
        <v>0</v>
      </c>
      <c r="J29" s="195"/>
      <c r="K29" s="203">
        <f t="shared" si="2"/>
        <v>0</v>
      </c>
      <c r="L29" s="505">
        <f t="shared" si="3"/>
      </c>
      <c r="M29" s="8"/>
      <c r="N29" s="8"/>
    </row>
    <row r="30" spans="1:14" ht="19.5" customHeight="1" hidden="1">
      <c r="A30" s="9"/>
      <c r="B30" s="66"/>
      <c r="C30" s="127">
        <f t="shared" si="4"/>
        <v>217.03999999999996</v>
      </c>
      <c r="D30" s="197"/>
      <c r="E30" s="195"/>
      <c r="F30" s="196"/>
      <c r="G30" s="195"/>
      <c r="H30" s="195"/>
      <c r="I30" s="203">
        <f t="shared" si="1"/>
        <v>0</v>
      </c>
      <c r="J30" s="195"/>
      <c r="K30" s="203">
        <f t="shared" si="2"/>
        <v>0</v>
      </c>
      <c r="L30" s="505">
        <f t="shared" si="3"/>
      </c>
      <c r="M30" s="8"/>
      <c r="N30" s="8"/>
    </row>
    <row r="31" spans="1:14" ht="19.5" customHeight="1" hidden="1">
      <c r="A31" s="9"/>
      <c r="B31" s="66"/>
      <c r="C31" s="127">
        <f t="shared" si="4"/>
        <v>217.04999999999995</v>
      </c>
      <c r="D31" s="197"/>
      <c r="E31" s="195"/>
      <c r="F31" s="196"/>
      <c r="G31" s="195"/>
      <c r="H31" s="195"/>
      <c r="I31" s="203">
        <f t="shared" si="1"/>
        <v>0</v>
      </c>
      <c r="J31" s="195"/>
      <c r="K31" s="203">
        <f t="shared" si="2"/>
        <v>0</v>
      </c>
      <c r="L31" s="505">
        <f t="shared" si="3"/>
      </c>
      <c r="M31" s="8"/>
      <c r="N31" s="8"/>
    </row>
    <row r="32" spans="1:14" ht="19.5" customHeight="1" hidden="1">
      <c r="A32" s="9"/>
      <c r="B32" s="66"/>
      <c r="C32" s="127">
        <f t="shared" si="4"/>
        <v>217.05999999999995</v>
      </c>
      <c r="D32" s="194"/>
      <c r="E32" s="195"/>
      <c r="F32" s="196"/>
      <c r="G32" s="195"/>
      <c r="H32" s="195"/>
      <c r="I32" s="203">
        <f t="shared" si="1"/>
        <v>0</v>
      </c>
      <c r="J32" s="195"/>
      <c r="K32" s="203">
        <f t="shared" si="2"/>
        <v>0</v>
      </c>
      <c r="L32" s="505">
        <f t="shared" si="3"/>
      </c>
      <c r="M32" s="8"/>
      <c r="N32" s="8"/>
    </row>
    <row r="33" spans="1:14" ht="19.5" customHeight="1" hidden="1">
      <c r="A33" s="9"/>
      <c r="B33" s="66"/>
      <c r="C33" s="127">
        <f t="shared" si="4"/>
        <v>217.06999999999994</v>
      </c>
      <c r="D33" s="194"/>
      <c r="E33" s="195"/>
      <c r="F33" s="196"/>
      <c r="G33" s="195"/>
      <c r="H33" s="195"/>
      <c r="I33" s="203">
        <f t="shared" si="1"/>
        <v>0</v>
      </c>
      <c r="J33" s="195"/>
      <c r="K33" s="203">
        <f t="shared" si="2"/>
        <v>0</v>
      </c>
      <c r="L33" s="505">
        <f t="shared" si="3"/>
      </c>
      <c r="M33" s="8"/>
      <c r="N33" s="8"/>
    </row>
    <row r="34" spans="1:14" ht="19.5" customHeight="1" hidden="1" thickBot="1">
      <c r="A34" s="10"/>
      <c r="B34" s="176"/>
      <c r="C34" s="177">
        <f t="shared" si="4"/>
        <v>217.07999999999993</v>
      </c>
      <c r="D34" s="299"/>
      <c r="E34" s="195"/>
      <c r="F34" s="196"/>
      <c r="G34" s="195"/>
      <c r="H34" s="195"/>
      <c r="I34" s="203">
        <f t="shared" si="1"/>
        <v>0</v>
      </c>
      <c r="J34" s="195"/>
      <c r="K34" s="203">
        <f t="shared" si="2"/>
        <v>0</v>
      </c>
      <c r="L34" s="505">
        <f t="shared" si="3"/>
      </c>
      <c r="M34" s="8"/>
      <c r="N34" s="8"/>
    </row>
    <row r="35" spans="1:14" ht="19.5" customHeight="1" hidden="1">
      <c r="A35" s="9"/>
      <c r="B35" s="66"/>
      <c r="C35" s="127">
        <f t="shared" si="4"/>
        <v>217.08999999999992</v>
      </c>
      <c r="D35" s="300"/>
      <c r="E35" s="195"/>
      <c r="F35" s="196"/>
      <c r="G35" s="195"/>
      <c r="H35" s="195"/>
      <c r="I35" s="203">
        <f t="shared" si="1"/>
        <v>0</v>
      </c>
      <c r="J35" s="195"/>
      <c r="K35" s="203">
        <f t="shared" si="2"/>
        <v>0</v>
      </c>
      <c r="L35" s="505">
        <f t="shared" si="3"/>
      </c>
      <c r="M35" s="8"/>
      <c r="N35" s="8"/>
    </row>
    <row r="36" spans="1:14" ht="19.5" customHeight="1" hidden="1">
      <c r="A36" s="9"/>
      <c r="B36" s="66"/>
      <c r="C36" s="127">
        <f t="shared" si="4"/>
        <v>217.0999999999999</v>
      </c>
      <c r="D36" s="194"/>
      <c r="E36" s="195"/>
      <c r="F36" s="196"/>
      <c r="G36" s="195"/>
      <c r="H36" s="195"/>
      <c r="I36" s="203">
        <f t="shared" si="1"/>
        <v>0</v>
      </c>
      <c r="J36" s="195"/>
      <c r="K36" s="203">
        <f t="shared" si="2"/>
        <v>0</v>
      </c>
      <c r="L36" s="505">
        <f t="shared" si="3"/>
      </c>
      <c r="M36" s="8"/>
      <c r="N36" s="8" t="s">
        <v>235</v>
      </c>
    </row>
    <row r="37" spans="1:14" ht="19.5" customHeight="1" hidden="1">
      <c r="A37" s="9"/>
      <c r="B37" s="66"/>
      <c r="C37" s="127">
        <f t="shared" si="4"/>
        <v>217.1099999999999</v>
      </c>
      <c r="D37" s="194"/>
      <c r="E37" s="195"/>
      <c r="F37" s="196"/>
      <c r="G37" s="195"/>
      <c r="H37" s="195"/>
      <c r="I37" s="203">
        <f t="shared" si="1"/>
        <v>0</v>
      </c>
      <c r="J37" s="195"/>
      <c r="K37" s="203">
        <f t="shared" si="2"/>
        <v>0</v>
      </c>
      <c r="L37" s="505">
        <f t="shared" si="3"/>
      </c>
      <c r="M37" s="8"/>
      <c r="N37" s="8"/>
    </row>
    <row r="38" spans="1:14" ht="19.5" customHeight="1" hidden="1">
      <c r="A38" s="9"/>
      <c r="B38" s="66"/>
      <c r="C38" s="127">
        <f t="shared" si="4"/>
        <v>217.1199999999999</v>
      </c>
      <c r="D38" s="194"/>
      <c r="E38" s="195"/>
      <c r="F38" s="196"/>
      <c r="G38" s="195"/>
      <c r="H38" s="195"/>
      <c r="I38" s="203">
        <f t="shared" si="1"/>
        <v>0</v>
      </c>
      <c r="J38" s="195"/>
      <c r="K38" s="203">
        <f t="shared" si="2"/>
        <v>0</v>
      </c>
      <c r="L38" s="505">
        <f t="shared" si="3"/>
      </c>
      <c r="M38" s="8"/>
      <c r="N38" s="8"/>
    </row>
    <row r="39" spans="1:14" ht="19.5" customHeight="1" hidden="1">
      <c r="A39" s="9"/>
      <c r="B39" s="66"/>
      <c r="C39" s="127">
        <f t="shared" si="4"/>
        <v>217.12999999999988</v>
      </c>
      <c r="D39" s="194"/>
      <c r="E39" s="195"/>
      <c r="F39" s="196"/>
      <c r="G39" s="195"/>
      <c r="H39" s="195"/>
      <c r="I39" s="203">
        <f t="shared" si="1"/>
        <v>0</v>
      </c>
      <c r="J39" s="195"/>
      <c r="K39" s="203">
        <f t="shared" si="2"/>
        <v>0</v>
      </c>
      <c r="L39" s="505">
        <f t="shared" si="3"/>
      </c>
      <c r="M39" s="8"/>
      <c r="N39" s="8"/>
    </row>
    <row r="40" spans="1:14" ht="19.5" customHeight="1" hidden="1">
      <c r="A40" s="9"/>
      <c r="B40" s="66"/>
      <c r="C40" s="127">
        <f t="shared" si="4"/>
        <v>217.13999999999987</v>
      </c>
      <c r="D40" s="194"/>
      <c r="E40" s="195"/>
      <c r="F40" s="196"/>
      <c r="G40" s="195"/>
      <c r="H40" s="195"/>
      <c r="I40" s="203">
        <f t="shared" si="1"/>
        <v>0</v>
      </c>
      <c r="J40" s="195"/>
      <c r="K40" s="203">
        <f t="shared" si="2"/>
        <v>0</v>
      </c>
      <c r="L40" s="505">
        <f t="shared" si="3"/>
      </c>
      <c r="M40" s="8"/>
      <c r="N40" s="8"/>
    </row>
    <row r="41" spans="1:14" ht="19.5" customHeight="1" hidden="1">
      <c r="A41" s="9"/>
      <c r="B41" s="66"/>
      <c r="C41" s="127">
        <f t="shared" si="4"/>
        <v>217.14999999999986</v>
      </c>
      <c r="D41" s="194"/>
      <c r="E41" s="198"/>
      <c r="F41" s="199"/>
      <c r="G41" s="198"/>
      <c r="H41" s="198"/>
      <c r="I41" s="203">
        <f t="shared" si="1"/>
        <v>0</v>
      </c>
      <c r="J41" s="195"/>
      <c r="K41" s="203">
        <f t="shared" si="2"/>
        <v>0</v>
      </c>
      <c r="L41" s="505">
        <f t="shared" si="3"/>
      </c>
      <c r="M41" s="8"/>
      <c r="N41" s="8"/>
    </row>
    <row r="42" spans="1:14" ht="19.5" customHeight="1" hidden="1">
      <c r="A42" s="9"/>
      <c r="B42" s="66"/>
      <c r="C42" s="127">
        <f t="shared" si="4"/>
        <v>217.15999999999985</v>
      </c>
      <c r="D42" s="194"/>
      <c r="E42" s="198"/>
      <c r="F42" s="199"/>
      <c r="G42" s="198"/>
      <c r="H42" s="198"/>
      <c r="I42" s="203">
        <f t="shared" si="1"/>
        <v>0</v>
      </c>
      <c r="J42" s="195"/>
      <c r="K42" s="203">
        <f t="shared" si="2"/>
        <v>0</v>
      </c>
      <c r="L42" s="505">
        <f t="shared" si="3"/>
      </c>
      <c r="M42" s="8"/>
      <c r="N42" s="8"/>
    </row>
    <row r="43" spans="1:14" ht="19.5" customHeight="1" hidden="1">
      <c r="A43" s="9"/>
      <c r="B43" s="66"/>
      <c r="C43" s="127">
        <f t="shared" si="4"/>
        <v>217.16999999999985</v>
      </c>
      <c r="D43" s="194"/>
      <c r="E43" s="198"/>
      <c r="F43" s="199"/>
      <c r="G43" s="198"/>
      <c r="H43" s="198"/>
      <c r="I43" s="203">
        <f t="shared" si="1"/>
        <v>0</v>
      </c>
      <c r="J43" s="195"/>
      <c r="K43" s="203">
        <f t="shared" si="2"/>
        <v>0</v>
      </c>
      <c r="L43" s="505">
        <f t="shared" si="3"/>
      </c>
      <c r="M43" s="8"/>
      <c r="N43" s="8"/>
    </row>
    <row r="44" spans="1:14" ht="19.5" customHeight="1" hidden="1">
      <c r="A44" s="9"/>
      <c r="B44" s="66"/>
      <c r="C44" s="127">
        <f t="shared" si="4"/>
        <v>217.17999999999984</v>
      </c>
      <c r="D44" s="194"/>
      <c r="E44" s="198"/>
      <c r="F44" s="199"/>
      <c r="G44" s="198"/>
      <c r="H44" s="198"/>
      <c r="I44" s="203">
        <f t="shared" si="1"/>
        <v>0</v>
      </c>
      <c r="J44" s="195"/>
      <c r="K44" s="203">
        <f t="shared" si="2"/>
        <v>0</v>
      </c>
      <c r="L44" s="505">
        <f t="shared" si="3"/>
      </c>
      <c r="M44" s="8"/>
      <c r="N44" s="8"/>
    </row>
    <row r="45" spans="1:14" ht="19.5" customHeight="1" hidden="1">
      <c r="A45" s="9"/>
      <c r="B45" s="66"/>
      <c r="C45" s="127">
        <f t="shared" si="4"/>
        <v>217.18999999999983</v>
      </c>
      <c r="D45" s="194"/>
      <c r="E45" s="198"/>
      <c r="F45" s="199"/>
      <c r="G45" s="198"/>
      <c r="H45" s="198"/>
      <c r="I45" s="203">
        <f t="shared" si="1"/>
        <v>0</v>
      </c>
      <c r="J45" s="195"/>
      <c r="K45" s="203">
        <f t="shared" si="2"/>
        <v>0</v>
      </c>
      <c r="L45" s="505">
        <f t="shared" si="3"/>
      </c>
      <c r="M45" s="8"/>
      <c r="N45" s="8"/>
    </row>
    <row r="46" spans="1:14" ht="19.5" customHeight="1" hidden="1">
      <c r="A46" s="9"/>
      <c r="B46" s="66"/>
      <c r="C46" s="127">
        <f t="shared" si="4"/>
        <v>217.19999999999982</v>
      </c>
      <c r="D46" s="194"/>
      <c r="E46" s="198"/>
      <c r="F46" s="199"/>
      <c r="G46" s="198"/>
      <c r="H46" s="198"/>
      <c r="I46" s="203">
        <f t="shared" si="1"/>
        <v>0</v>
      </c>
      <c r="J46" s="195"/>
      <c r="K46" s="203">
        <f t="shared" si="2"/>
        <v>0</v>
      </c>
      <c r="L46" s="505">
        <f t="shared" si="3"/>
      </c>
      <c r="M46" s="8"/>
      <c r="N46" s="8"/>
    </row>
    <row r="47" spans="1:14" ht="19.5" customHeight="1" hidden="1">
      <c r="A47" s="9"/>
      <c r="B47" s="66"/>
      <c r="C47" s="127">
        <f t="shared" si="4"/>
        <v>217.2099999999998</v>
      </c>
      <c r="D47" s="194"/>
      <c r="E47" s="198"/>
      <c r="F47" s="199"/>
      <c r="G47" s="198"/>
      <c r="H47" s="198"/>
      <c r="I47" s="203">
        <f t="shared" si="1"/>
        <v>0</v>
      </c>
      <c r="J47" s="195"/>
      <c r="K47" s="203">
        <f t="shared" si="2"/>
        <v>0</v>
      </c>
      <c r="L47" s="505">
        <f t="shared" si="3"/>
      </c>
      <c r="M47" s="8"/>
      <c r="N47" s="8"/>
    </row>
    <row r="48" spans="1:14" ht="19.5" customHeight="1" hidden="1">
      <c r="A48" s="9"/>
      <c r="B48" s="66"/>
      <c r="C48" s="127">
        <f t="shared" si="4"/>
        <v>217.2199999999998</v>
      </c>
      <c r="D48" s="194"/>
      <c r="E48" s="198"/>
      <c r="F48" s="199"/>
      <c r="G48" s="198"/>
      <c r="H48" s="198"/>
      <c r="I48" s="203">
        <f t="shared" si="1"/>
        <v>0</v>
      </c>
      <c r="J48" s="195"/>
      <c r="K48" s="203">
        <f t="shared" si="2"/>
        <v>0</v>
      </c>
      <c r="L48" s="505">
        <f t="shared" si="3"/>
      </c>
      <c r="M48" s="8"/>
      <c r="N48" s="8"/>
    </row>
    <row r="49" spans="1:14" ht="19.5" customHeight="1" hidden="1">
      <c r="A49" s="9"/>
      <c r="B49" s="66"/>
      <c r="C49" s="127">
        <f t="shared" si="4"/>
        <v>217.2299999999998</v>
      </c>
      <c r="D49" s="194"/>
      <c r="E49" s="198"/>
      <c r="F49" s="199"/>
      <c r="G49" s="198"/>
      <c r="H49" s="198"/>
      <c r="I49" s="203">
        <f t="shared" si="1"/>
        <v>0</v>
      </c>
      <c r="J49" s="195"/>
      <c r="K49" s="203">
        <f t="shared" si="2"/>
        <v>0</v>
      </c>
      <c r="L49" s="505">
        <f t="shared" si="3"/>
      </c>
      <c r="M49" s="8"/>
      <c r="N49" s="8"/>
    </row>
    <row r="50" spans="1:14" ht="19.5" customHeight="1" hidden="1">
      <c r="A50" s="9"/>
      <c r="B50" s="66"/>
      <c r="C50" s="127">
        <f t="shared" si="4"/>
        <v>217.23999999999978</v>
      </c>
      <c r="D50" s="194"/>
      <c r="E50" s="198"/>
      <c r="F50" s="199"/>
      <c r="G50" s="198"/>
      <c r="H50" s="198"/>
      <c r="I50" s="203">
        <f t="shared" si="1"/>
        <v>0</v>
      </c>
      <c r="J50" s="195"/>
      <c r="K50" s="203">
        <f t="shared" si="2"/>
        <v>0</v>
      </c>
      <c r="L50" s="505">
        <f t="shared" si="3"/>
      </c>
      <c r="M50" s="8"/>
      <c r="N50" s="8"/>
    </row>
    <row r="51" spans="1:14" ht="19.5" customHeight="1" hidden="1">
      <c r="A51" s="9"/>
      <c r="B51" s="66"/>
      <c r="C51" s="127">
        <f t="shared" si="4"/>
        <v>217.24999999999977</v>
      </c>
      <c r="D51" s="194"/>
      <c r="E51" s="198"/>
      <c r="F51" s="199"/>
      <c r="G51" s="198"/>
      <c r="H51" s="198"/>
      <c r="I51" s="203">
        <f t="shared" si="1"/>
        <v>0</v>
      </c>
      <c r="J51" s="195"/>
      <c r="K51" s="203">
        <f t="shared" si="2"/>
        <v>0</v>
      </c>
      <c r="L51" s="505">
        <f t="shared" si="3"/>
      </c>
      <c r="M51" s="8"/>
      <c r="N51" s="8"/>
    </row>
    <row r="52" spans="1:14" ht="19.5" customHeight="1" hidden="1">
      <c r="A52" s="9"/>
      <c r="B52" s="66"/>
      <c r="C52" s="127">
        <f t="shared" si="4"/>
        <v>217.25999999999976</v>
      </c>
      <c r="D52" s="194"/>
      <c r="E52" s="198"/>
      <c r="F52" s="199"/>
      <c r="G52" s="198"/>
      <c r="H52" s="198"/>
      <c r="I52" s="203">
        <f t="shared" si="1"/>
        <v>0</v>
      </c>
      <c r="J52" s="195"/>
      <c r="K52" s="203">
        <f t="shared" si="2"/>
        <v>0</v>
      </c>
      <c r="L52" s="505">
        <f t="shared" si="3"/>
      </c>
      <c r="M52" s="8"/>
      <c r="N52" s="8"/>
    </row>
    <row r="53" spans="1:14" ht="19.5" customHeight="1" hidden="1">
      <c r="A53" s="9"/>
      <c r="B53" s="66"/>
      <c r="C53" s="127">
        <f t="shared" si="4"/>
        <v>217.26999999999975</v>
      </c>
      <c r="D53" s="194"/>
      <c r="E53" s="198"/>
      <c r="F53" s="199"/>
      <c r="G53" s="198"/>
      <c r="H53" s="198"/>
      <c r="I53" s="203">
        <f t="shared" si="1"/>
        <v>0</v>
      </c>
      <c r="J53" s="195"/>
      <c r="K53" s="203">
        <f t="shared" si="2"/>
        <v>0</v>
      </c>
      <c r="L53" s="505">
        <f t="shared" si="3"/>
      </c>
      <c r="M53" s="8"/>
      <c r="N53" s="8"/>
    </row>
    <row r="54" spans="1:14" ht="19.5" customHeight="1" hidden="1">
      <c r="A54" s="9"/>
      <c r="B54" s="66"/>
      <c r="C54" s="127">
        <f t="shared" si="4"/>
        <v>217.27999999999975</v>
      </c>
      <c r="D54" s="194"/>
      <c r="E54" s="198"/>
      <c r="F54" s="199"/>
      <c r="G54" s="198"/>
      <c r="H54" s="198"/>
      <c r="I54" s="203">
        <f t="shared" si="1"/>
        <v>0</v>
      </c>
      <c r="J54" s="195"/>
      <c r="K54" s="203">
        <f t="shared" si="2"/>
        <v>0</v>
      </c>
      <c r="L54" s="505">
        <f t="shared" si="3"/>
      </c>
      <c r="M54" s="8"/>
      <c r="N54" s="8"/>
    </row>
    <row r="55" spans="1:14" ht="19.5" customHeight="1" hidden="1" thickBot="1">
      <c r="A55" s="10"/>
      <c r="B55" s="176"/>
      <c r="C55" s="177">
        <f t="shared" si="4"/>
        <v>217.28999999999974</v>
      </c>
      <c r="D55" s="200"/>
      <c r="E55" s="201"/>
      <c r="F55" s="202"/>
      <c r="G55" s="201"/>
      <c r="H55" s="201"/>
      <c r="I55" s="203">
        <f t="shared" si="1"/>
        <v>0</v>
      </c>
      <c r="J55" s="201"/>
      <c r="K55" s="204">
        <f t="shared" si="2"/>
        <v>0</v>
      </c>
      <c r="L55" s="505">
        <f t="shared" si="3"/>
      </c>
      <c r="M55" s="11"/>
      <c r="N55" s="11"/>
    </row>
    <row r="56" spans="1:14" ht="19.5" customHeight="1" hidden="1">
      <c r="A56" s="9"/>
      <c r="B56" s="66"/>
      <c r="C56" s="127">
        <f t="shared" si="4"/>
        <v>217.29999999999973</v>
      </c>
      <c r="D56" s="194"/>
      <c r="E56" s="198"/>
      <c r="F56" s="199"/>
      <c r="G56" s="198"/>
      <c r="H56" s="198"/>
      <c r="I56" s="203">
        <f t="shared" si="1"/>
        <v>0</v>
      </c>
      <c r="J56" s="195"/>
      <c r="K56" s="203">
        <f t="shared" si="2"/>
        <v>0</v>
      </c>
      <c r="L56" s="505">
        <f t="shared" si="3"/>
      </c>
      <c r="M56" s="8"/>
      <c r="N56" s="8"/>
    </row>
    <row r="57" spans="1:14" ht="19.5" customHeight="1" hidden="1">
      <c r="A57" s="9"/>
      <c r="B57" s="66"/>
      <c r="C57" s="127">
        <f t="shared" si="4"/>
        <v>217.30999999999972</v>
      </c>
      <c r="D57" s="194"/>
      <c r="E57" s="198"/>
      <c r="F57" s="199"/>
      <c r="G57" s="198"/>
      <c r="H57" s="198"/>
      <c r="I57" s="203">
        <f t="shared" si="1"/>
        <v>0</v>
      </c>
      <c r="J57" s="195"/>
      <c r="K57" s="203">
        <f t="shared" si="2"/>
        <v>0</v>
      </c>
      <c r="L57" s="505">
        <f t="shared" si="3"/>
      </c>
      <c r="M57" s="8"/>
      <c r="N57" s="8"/>
    </row>
    <row r="58" spans="1:14" ht="19.5" customHeight="1" hidden="1">
      <c r="A58" s="9"/>
      <c r="B58" s="66"/>
      <c r="C58" s="127">
        <f t="shared" si="4"/>
        <v>217.3199999999997</v>
      </c>
      <c r="D58" s="194"/>
      <c r="E58" s="198"/>
      <c r="F58" s="199"/>
      <c r="G58" s="198"/>
      <c r="H58" s="198"/>
      <c r="I58" s="203">
        <f t="shared" si="1"/>
        <v>0</v>
      </c>
      <c r="J58" s="195"/>
      <c r="K58" s="203">
        <f t="shared" si="2"/>
        <v>0</v>
      </c>
      <c r="L58" s="505">
        <f t="shared" si="3"/>
      </c>
      <c r="M58" s="8"/>
      <c r="N58" s="8"/>
    </row>
    <row r="59" spans="1:14" ht="19.5" customHeight="1" hidden="1">
      <c r="A59" s="9"/>
      <c r="B59" s="66"/>
      <c r="C59" s="127">
        <f t="shared" si="4"/>
        <v>217.3299999999997</v>
      </c>
      <c r="D59" s="194"/>
      <c r="E59" s="198"/>
      <c r="F59" s="199"/>
      <c r="G59" s="198"/>
      <c r="H59" s="198"/>
      <c r="I59" s="203">
        <f t="shared" si="1"/>
        <v>0</v>
      </c>
      <c r="J59" s="195"/>
      <c r="K59" s="203">
        <f t="shared" si="2"/>
        <v>0</v>
      </c>
      <c r="L59" s="505">
        <f t="shared" si="3"/>
      </c>
      <c r="M59" s="8"/>
      <c r="N59" s="8"/>
    </row>
    <row r="60" spans="1:14" ht="19.5" customHeight="1" hidden="1">
      <c r="A60" s="9"/>
      <c r="B60" s="66"/>
      <c r="C60" s="127">
        <f t="shared" si="4"/>
        <v>217.3399999999997</v>
      </c>
      <c r="D60" s="194"/>
      <c r="E60" s="198"/>
      <c r="F60" s="199"/>
      <c r="G60" s="198"/>
      <c r="H60" s="198"/>
      <c r="I60" s="203">
        <f t="shared" si="1"/>
        <v>0</v>
      </c>
      <c r="J60" s="195"/>
      <c r="K60" s="203">
        <f t="shared" si="2"/>
        <v>0</v>
      </c>
      <c r="L60" s="505">
        <f t="shared" si="3"/>
      </c>
      <c r="M60" s="8"/>
      <c r="N60" s="8"/>
    </row>
    <row r="61" spans="1:14" ht="19.5" customHeight="1" hidden="1">
      <c r="A61" s="9"/>
      <c r="B61" s="66"/>
      <c r="C61" s="127">
        <f t="shared" si="4"/>
        <v>217.34999999999968</v>
      </c>
      <c r="D61" s="194"/>
      <c r="E61" s="198"/>
      <c r="F61" s="199"/>
      <c r="G61" s="198"/>
      <c r="H61" s="198"/>
      <c r="I61" s="203">
        <f t="shared" si="1"/>
        <v>0</v>
      </c>
      <c r="J61" s="195"/>
      <c r="K61" s="203">
        <f t="shared" si="2"/>
        <v>0</v>
      </c>
      <c r="L61" s="505">
        <f t="shared" si="3"/>
      </c>
      <c r="M61" s="8"/>
      <c r="N61" s="8"/>
    </row>
    <row r="62" spans="1:14" ht="19.5" customHeight="1" hidden="1">
      <c r="A62" s="9"/>
      <c r="B62" s="66"/>
      <c r="C62" s="127">
        <f t="shared" si="4"/>
        <v>217.35999999999967</v>
      </c>
      <c r="D62" s="194"/>
      <c r="E62" s="198"/>
      <c r="F62" s="199"/>
      <c r="G62" s="198"/>
      <c r="H62" s="198"/>
      <c r="I62" s="203">
        <f t="shared" si="1"/>
        <v>0</v>
      </c>
      <c r="J62" s="195"/>
      <c r="K62" s="203">
        <f t="shared" si="2"/>
        <v>0</v>
      </c>
      <c r="L62" s="505">
        <f t="shared" si="3"/>
      </c>
      <c r="M62" s="8"/>
      <c r="N62" s="8"/>
    </row>
    <row r="63" spans="1:14" ht="19.5" customHeight="1" hidden="1">
      <c r="A63" s="9"/>
      <c r="B63" s="66"/>
      <c r="C63" s="127">
        <f t="shared" si="4"/>
        <v>217.36999999999966</v>
      </c>
      <c r="D63" s="194"/>
      <c r="E63" s="198"/>
      <c r="F63" s="199"/>
      <c r="G63" s="198"/>
      <c r="H63" s="198"/>
      <c r="I63" s="203">
        <f t="shared" si="1"/>
        <v>0</v>
      </c>
      <c r="J63" s="195"/>
      <c r="K63" s="203">
        <f t="shared" si="2"/>
        <v>0</v>
      </c>
      <c r="L63" s="505">
        <f t="shared" si="3"/>
      </c>
      <c r="M63" s="8"/>
      <c r="N63" s="8"/>
    </row>
    <row r="64" spans="1:14" ht="19.5" customHeight="1" hidden="1">
      <c r="A64" s="9"/>
      <c r="B64" s="66"/>
      <c r="C64" s="127">
        <f t="shared" si="4"/>
        <v>217.37999999999965</v>
      </c>
      <c r="D64" s="194"/>
      <c r="E64" s="198"/>
      <c r="F64" s="199"/>
      <c r="G64" s="198"/>
      <c r="H64" s="198"/>
      <c r="I64" s="203">
        <f t="shared" si="1"/>
        <v>0</v>
      </c>
      <c r="J64" s="195"/>
      <c r="K64" s="203">
        <f t="shared" si="2"/>
        <v>0</v>
      </c>
      <c r="L64" s="505">
        <f t="shared" si="3"/>
      </c>
      <c r="M64" s="8"/>
      <c r="N64" s="8"/>
    </row>
    <row r="65" spans="1:14" ht="19.5" customHeight="1" hidden="1">
      <c r="A65" s="9"/>
      <c r="B65" s="66"/>
      <c r="C65" s="127">
        <f t="shared" si="4"/>
        <v>217.38999999999965</v>
      </c>
      <c r="D65" s="194"/>
      <c r="E65" s="198"/>
      <c r="F65" s="199"/>
      <c r="G65" s="198"/>
      <c r="H65" s="198"/>
      <c r="I65" s="203">
        <f t="shared" si="1"/>
        <v>0</v>
      </c>
      <c r="J65" s="195"/>
      <c r="K65" s="203">
        <f t="shared" si="2"/>
        <v>0</v>
      </c>
      <c r="L65" s="505">
        <f t="shared" si="3"/>
      </c>
      <c r="M65" s="8"/>
      <c r="N65" s="8"/>
    </row>
    <row r="66" spans="1:14" ht="19.5" customHeight="1" hidden="1">
      <c r="A66" s="9"/>
      <c r="B66" s="66"/>
      <c r="C66" s="127">
        <f t="shared" si="4"/>
        <v>217.39999999999964</v>
      </c>
      <c r="D66" s="194"/>
      <c r="E66" s="198"/>
      <c r="F66" s="199"/>
      <c r="G66" s="198"/>
      <c r="H66" s="198"/>
      <c r="I66" s="203">
        <f t="shared" si="1"/>
        <v>0</v>
      </c>
      <c r="J66" s="195"/>
      <c r="K66" s="203">
        <f t="shared" si="2"/>
        <v>0</v>
      </c>
      <c r="L66" s="505">
        <f t="shared" si="3"/>
      </c>
      <c r="M66" s="8"/>
      <c r="N66" s="8"/>
    </row>
    <row r="67" spans="1:14" ht="19.5" customHeight="1" hidden="1">
      <c r="A67" s="9"/>
      <c r="B67" s="66"/>
      <c r="C67" s="127">
        <f t="shared" si="4"/>
        <v>217.40999999999963</v>
      </c>
      <c r="D67" s="194"/>
      <c r="E67" s="198"/>
      <c r="F67" s="199"/>
      <c r="G67" s="198"/>
      <c r="H67" s="198"/>
      <c r="I67" s="203">
        <f t="shared" si="1"/>
        <v>0</v>
      </c>
      <c r="J67" s="195"/>
      <c r="K67" s="203">
        <f t="shared" si="2"/>
        <v>0</v>
      </c>
      <c r="L67" s="505">
        <f t="shared" si="3"/>
      </c>
      <c r="M67" s="8"/>
      <c r="N67" s="8"/>
    </row>
    <row r="68" spans="1:14" ht="19.5" customHeight="1" hidden="1">
      <c r="A68" s="9"/>
      <c r="B68" s="66"/>
      <c r="C68" s="127">
        <f t="shared" si="4"/>
        <v>217.41999999999962</v>
      </c>
      <c r="D68" s="194"/>
      <c r="E68" s="198"/>
      <c r="F68" s="199"/>
      <c r="G68" s="198"/>
      <c r="H68" s="198"/>
      <c r="I68" s="203">
        <f t="shared" si="1"/>
        <v>0</v>
      </c>
      <c r="J68" s="195"/>
      <c r="K68" s="203">
        <f t="shared" si="2"/>
        <v>0</v>
      </c>
      <c r="L68" s="505">
        <f t="shared" si="3"/>
      </c>
      <c r="M68" s="8"/>
      <c r="N68" s="8"/>
    </row>
    <row r="69" spans="1:14" ht="19.5" customHeight="1" hidden="1">
      <c r="A69" s="9"/>
      <c r="B69" s="66"/>
      <c r="C69" s="127">
        <f t="shared" si="4"/>
        <v>217.4299999999996</v>
      </c>
      <c r="D69" s="194"/>
      <c r="E69" s="198"/>
      <c r="F69" s="199"/>
      <c r="G69" s="198"/>
      <c r="H69" s="198"/>
      <c r="I69" s="203">
        <f t="shared" si="1"/>
        <v>0</v>
      </c>
      <c r="J69" s="195"/>
      <c r="K69" s="203">
        <f t="shared" si="2"/>
        <v>0</v>
      </c>
      <c r="L69" s="505">
        <f t="shared" si="3"/>
      </c>
      <c r="M69" s="8"/>
      <c r="N69" s="8"/>
    </row>
    <row r="70" spans="1:14" ht="19.5" customHeight="1" hidden="1">
      <c r="A70" s="9"/>
      <c r="B70" s="66"/>
      <c r="C70" s="127">
        <f t="shared" si="4"/>
        <v>217.4399999999996</v>
      </c>
      <c r="D70" s="194"/>
      <c r="E70" s="198"/>
      <c r="F70" s="199"/>
      <c r="G70" s="198"/>
      <c r="H70" s="198"/>
      <c r="I70" s="203">
        <f t="shared" si="1"/>
        <v>0</v>
      </c>
      <c r="J70" s="195"/>
      <c r="K70" s="203">
        <f t="shared" si="2"/>
        <v>0</v>
      </c>
      <c r="L70" s="505">
        <f t="shared" si="3"/>
      </c>
      <c r="M70" s="8"/>
      <c r="N70" s="8"/>
    </row>
    <row r="71" spans="1:14" ht="19.5" customHeight="1" hidden="1">
      <c r="A71" s="9"/>
      <c r="B71" s="66"/>
      <c r="C71" s="127">
        <f t="shared" si="4"/>
        <v>217.4499999999996</v>
      </c>
      <c r="D71" s="194"/>
      <c r="E71" s="198"/>
      <c r="F71" s="199"/>
      <c r="G71" s="198"/>
      <c r="H71" s="198"/>
      <c r="I71" s="203">
        <f t="shared" si="1"/>
        <v>0</v>
      </c>
      <c r="J71" s="195"/>
      <c r="K71" s="203">
        <f t="shared" si="2"/>
        <v>0</v>
      </c>
      <c r="L71" s="505">
        <f t="shared" si="3"/>
      </c>
      <c r="M71" s="8"/>
      <c r="N71" s="8"/>
    </row>
    <row r="72" spans="1:14" ht="19.5" customHeight="1" hidden="1">
      <c r="A72" s="9"/>
      <c r="B72" s="66"/>
      <c r="C72" s="127">
        <f t="shared" si="4"/>
        <v>217.45999999999958</v>
      </c>
      <c r="D72" s="194"/>
      <c r="E72" s="198"/>
      <c r="F72" s="199"/>
      <c r="G72" s="198"/>
      <c r="H72" s="198"/>
      <c r="I72" s="203">
        <f t="shared" si="1"/>
        <v>0</v>
      </c>
      <c r="J72" s="195"/>
      <c r="K72" s="203">
        <f t="shared" si="2"/>
        <v>0</v>
      </c>
      <c r="L72" s="505">
        <f t="shared" si="3"/>
      </c>
      <c r="M72" s="8"/>
      <c r="N72" s="8"/>
    </row>
    <row r="73" spans="1:14" ht="19.5" customHeight="1" hidden="1">
      <c r="A73" s="9"/>
      <c r="B73" s="66"/>
      <c r="C73" s="127">
        <f t="shared" si="4"/>
        <v>217.46999999999957</v>
      </c>
      <c r="D73" s="194"/>
      <c r="E73" s="198"/>
      <c r="F73" s="199"/>
      <c r="G73" s="198"/>
      <c r="H73" s="198"/>
      <c r="I73" s="203">
        <f t="shared" si="1"/>
        <v>0</v>
      </c>
      <c r="J73" s="195"/>
      <c r="K73" s="203">
        <f t="shared" si="2"/>
        <v>0</v>
      </c>
      <c r="L73" s="505">
        <f t="shared" si="3"/>
      </c>
      <c r="M73" s="8"/>
      <c r="N73" s="8"/>
    </row>
    <row r="74" spans="1:14" ht="19.5" customHeight="1" hidden="1">
      <c r="A74" s="9"/>
      <c r="B74" s="66"/>
      <c r="C74" s="127">
        <f t="shared" si="4"/>
        <v>217.47999999999956</v>
      </c>
      <c r="D74" s="194"/>
      <c r="E74" s="198"/>
      <c r="F74" s="199"/>
      <c r="G74" s="198"/>
      <c r="H74" s="198"/>
      <c r="I74" s="203">
        <f t="shared" si="1"/>
        <v>0</v>
      </c>
      <c r="J74" s="195"/>
      <c r="K74" s="203">
        <f t="shared" si="2"/>
        <v>0</v>
      </c>
      <c r="L74" s="505">
        <f t="shared" si="3"/>
      </c>
      <c r="M74" s="8"/>
      <c r="N74" s="8"/>
    </row>
    <row r="75" spans="1:14" ht="19.5" customHeight="1" hidden="1">
      <c r="A75" s="9"/>
      <c r="B75" s="66"/>
      <c r="C75" s="127">
        <f t="shared" si="4"/>
        <v>217.48999999999955</v>
      </c>
      <c r="D75" s="194"/>
      <c r="E75" s="198"/>
      <c r="F75" s="199"/>
      <c r="G75" s="198"/>
      <c r="H75" s="198"/>
      <c r="I75" s="203">
        <f aca="true" t="shared" si="5" ref="I75:I127">E75+G75+H75</f>
        <v>0</v>
      </c>
      <c r="J75" s="195"/>
      <c r="K75" s="203">
        <f aca="true" t="shared" si="6" ref="K75:K126">I75+J75</f>
        <v>0</v>
      </c>
      <c r="L75" s="505">
        <f aca="true" t="shared" si="7" ref="L75:L126">IF(D75&lt;&gt;0,E75/D75,"")</f>
      </c>
      <c r="M75" s="8"/>
      <c r="N75" s="8"/>
    </row>
    <row r="76" spans="1:14" ht="19.5" customHeight="1" hidden="1">
      <c r="A76" s="9"/>
      <c r="B76" s="66"/>
      <c r="C76" s="127">
        <f t="shared" si="4"/>
        <v>217.49999999999955</v>
      </c>
      <c r="D76" s="194"/>
      <c r="E76" s="198"/>
      <c r="F76" s="199"/>
      <c r="G76" s="198"/>
      <c r="H76" s="198"/>
      <c r="I76" s="203">
        <f t="shared" si="5"/>
        <v>0</v>
      </c>
      <c r="J76" s="195"/>
      <c r="K76" s="203">
        <f t="shared" si="6"/>
        <v>0</v>
      </c>
      <c r="L76" s="505">
        <f t="shared" si="7"/>
      </c>
      <c r="M76" s="8"/>
      <c r="N76" s="8"/>
    </row>
    <row r="77" spans="1:14" ht="19.5" customHeight="1" hidden="1">
      <c r="A77" s="9"/>
      <c r="B77" s="66"/>
      <c r="C77" s="127">
        <f t="shared" si="4"/>
        <v>217.50999999999954</v>
      </c>
      <c r="D77" s="194"/>
      <c r="E77" s="198"/>
      <c r="F77" s="199"/>
      <c r="G77" s="198"/>
      <c r="H77" s="198"/>
      <c r="I77" s="203">
        <f t="shared" si="5"/>
        <v>0</v>
      </c>
      <c r="J77" s="195"/>
      <c r="K77" s="203">
        <f t="shared" si="6"/>
        <v>0</v>
      </c>
      <c r="L77" s="505">
        <f t="shared" si="7"/>
      </c>
      <c r="M77" s="8"/>
      <c r="N77" s="8"/>
    </row>
    <row r="78" spans="1:14" ht="19.5" customHeight="1" hidden="1">
      <c r="A78" s="9"/>
      <c r="B78" s="66"/>
      <c r="C78" s="127">
        <f t="shared" si="4"/>
        <v>217.51999999999953</v>
      </c>
      <c r="D78" s="194"/>
      <c r="E78" s="198"/>
      <c r="F78" s="199"/>
      <c r="G78" s="198"/>
      <c r="H78" s="198"/>
      <c r="I78" s="203">
        <f t="shared" si="5"/>
        <v>0</v>
      </c>
      <c r="J78" s="195"/>
      <c r="K78" s="203">
        <f t="shared" si="6"/>
        <v>0</v>
      </c>
      <c r="L78" s="505">
        <f t="shared" si="7"/>
      </c>
      <c r="M78" s="8"/>
      <c r="N78" s="8"/>
    </row>
    <row r="79" spans="1:14" ht="19.5" customHeight="1" hidden="1">
      <c r="A79" s="9"/>
      <c r="B79" s="66"/>
      <c r="C79" s="127">
        <f t="shared" si="4"/>
        <v>217.52999999999952</v>
      </c>
      <c r="D79" s="194"/>
      <c r="E79" s="198"/>
      <c r="F79" s="199"/>
      <c r="G79" s="198"/>
      <c r="H79" s="198"/>
      <c r="I79" s="203">
        <f t="shared" si="5"/>
        <v>0</v>
      </c>
      <c r="J79" s="195"/>
      <c r="K79" s="203">
        <f t="shared" si="6"/>
        <v>0</v>
      </c>
      <c r="L79" s="505">
        <f t="shared" si="7"/>
      </c>
      <c r="M79" s="8"/>
      <c r="N79" s="8"/>
    </row>
    <row r="80" spans="1:14" ht="19.5" customHeight="1" hidden="1">
      <c r="A80" s="9"/>
      <c r="B80" s="66"/>
      <c r="C80" s="127">
        <f t="shared" si="4"/>
        <v>217.5399999999995</v>
      </c>
      <c r="D80" s="194"/>
      <c r="E80" s="198"/>
      <c r="F80" s="199"/>
      <c r="G80" s="198"/>
      <c r="H80" s="198"/>
      <c r="I80" s="203">
        <f t="shared" si="5"/>
        <v>0</v>
      </c>
      <c r="J80" s="195"/>
      <c r="K80" s="203">
        <f t="shared" si="6"/>
        <v>0</v>
      </c>
      <c r="L80" s="505">
        <f t="shared" si="7"/>
      </c>
      <c r="M80" s="8"/>
      <c r="N80" s="8"/>
    </row>
    <row r="81" spans="1:14" ht="19.5" customHeight="1" hidden="1">
      <c r="A81" s="9"/>
      <c r="B81" s="66"/>
      <c r="C81" s="127">
        <f t="shared" si="4"/>
        <v>217.5499999999995</v>
      </c>
      <c r="D81" s="194"/>
      <c r="E81" s="198"/>
      <c r="F81" s="199"/>
      <c r="G81" s="198"/>
      <c r="H81" s="198"/>
      <c r="I81" s="203">
        <f t="shared" si="5"/>
        <v>0</v>
      </c>
      <c r="J81" s="195"/>
      <c r="K81" s="203">
        <f t="shared" si="6"/>
        <v>0</v>
      </c>
      <c r="L81" s="505">
        <f t="shared" si="7"/>
      </c>
      <c r="M81" s="8"/>
      <c r="N81" s="8"/>
    </row>
    <row r="82" spans="1:14" ht="19.5" customHeight="1" hidden="1">
      <c r="A82" s="9"/>
      <c r="B82" s="66"/>
      <c r="C82" s="127">
        <f t="shared" si="4"/>
        <v>217.5599999999995</v>
      </c>
      <c r="D82" s="194"/>
      <c r="E82" s="198"/>
      <c r="F82" s="199"/>
      <c r="G82" s="198"/>
      <c r="H82" s="198"/>
      <c r="I82" s="203">
        <f t="shared" si="5"/>
        <v>0</v>
      </c>
      <c r="J82" s="195"/>
      <c r="K82" s="203">
        <f t="shared" si="6"/>
        <v>0</v>
      </c>
      <c r="L82" s="505">
        <f t="shared" si="7"/>
      </c>
      <c r="M82" s="8"/>
      <c r="N82" s="8"/>
    </row>
    <row r="83" spans="1:14" ht="19.5" customHeight="1" hidden="1">
      <c r="A83" s="9"/>
      <c r="B83" s="66"/>
      <c r="C83" s="127">
        <f t="shared" si="4"/>
        <v>217.56999999999948</v>
      </c>
      <c r="D83" s="194"/>
      <c r="E83" s="198"/>
      <c r="F83" s="199"/>
      <c r="G83" s="198"/>
      <c r="H83" s="198"/>
      <c r="I83" s="203">
        <f t="shared" si="5"/>
        <v>0</v>
      </c>
      <c r="J83" s="195"/>
      <c r="K83" s="203">
        <f t="shared" si="6"/>
        <v>0</v>
      </c>
      <c r="L83" s="505">
        <f t="shared" si="7"/>
      </c>
      <c r="M83" s="8"/>
      <c r="N83" s="8"/>
    </row>
    <row r="84" spans="1:14" ht="19.5" customHeight="1" hidden="1">
      <c r="A84" s="9"/>
      <c r="B84" s="66"/>
      <c r="C84" s="127">
        <f t="shared" si="4"/>
        <v>217.57999999999947</v>
      </c>
      <c r="D84" s="194"/>
      <c r="E84" s="198"/>
      <c r="F84" s="199"/>
      <c r="G84" s="198"/>
      <c r="H84" s="198"/>
      <c r="I84" s="203">
        <f t="shared" si="5"/>
        <v>0</v>
      </c>
      <c r="J84" s="195"/>
      <c r="K84" s="203">
        <f t="shared" si="6"/>
        <v>0</v>
      </c>
      <c r="L84" s="505">
        <f t="shared" si="7"/>
      </c>
      <c r="M84" s="8"/>
      <c r="N84" s="8"/>
    </row>
    <row r="85" spans="1:14" ht="19.5" customHeight="1" hidden="1">
      <c r="A85" s="9"/>
      <c r="B85" s="66"/>
      <c r="C85" s="127">
        <f t="shared" si="4"/>
        <v>217.58999999999946</v>
      </c>
      <c r="D85" s="194"/>
      <c r="E85" s="198"/>
      <c r="F85" s="199"/>
      <c r="G85" s="198"/>
      <c r="H85" s="198"/>
      <c r="I85" s="203">
        <f t="shared" si="5"/>
        <v>0</v>
      </c>
      <c r="J85" s="195"/>
      <c r="K85" s="203">
        <f t="shared" si="6"/>
        <v>0</v>
      </c>
      <c r="L85" s="505">
        <f t="shared" si="7"/>
      </c>
      <c r="M85" s="8"/>
      <c r="N85" s="8"/>
    </row>
    <row r="86" spans="1:14" ht="19.5" customHeight="1" hidden="1">
      <c r="A86" s="9"/>
      <c r="B86" s="66"/>
      <c r="C86" s="127">
        <f t="shared" si="4"/>
        <v>217.59999999999945</v>
      </c>
      <c r="D86" s="194"/>
      <c r="E86" s="198"/>
      <c r="F86" s="199"/>
      <c r="G86" s="198"/>
      <c r="H86" s="198"/>
      <c r="I86" s="203">
        <f t="shared" si="5"/>
        <v>0</v>
      </c>
      <c r="J86" s="195"/>
      <c r="K86" s="203">
        <f t="shared" si="6"/>
        <v>0</v>
      </c>
      <c r="L86" s="505">
        <f t="shared" si="7"/>
      </c>
      <c r="M86" s="8"/>
      <c r="N86" s="8"/>
    </row>
    <row r="87" spans="1:14" ht="19.5" customHeight="1" hidden="1">
      <c r="A87" s="9"/>
      <c r="B87" s="66"/>
      <c r="C87" s="127">
        <f t="shared" si="4"/>
        <v>217.60999999999945</v>
      </c>
      <c r="D87" s="194"/>
      <c r="E87" s="198"/>
      <c r="F87" s="199"/>
      <c r="G87" s="198"/>
      <c r="H87" s="198"/>
      <c r="I87" s="203">
        <f t="shared" si="5"/>
        <v>0</v>
      </c>
      <c r="J87" s="195"/>
      <c r="K87" s="203">
        <f t="shared" si="6"/>
        <v>0</v>
      </c>
      <c r="L87" s="505">
        <f t="shared" si="7"/>
      </c>
      <c r="M87" s="8"/>
      <c r="N87" s="8"/>
    </row>
    <row r="88" spans="1:14" ht="19.5" customHeight="1" hidden="1">
      <c r="A88" s="9"/>
      <c r="B88" s="66"/>
      <c r="C88" s="127">
        <f t="shared" si="4"/>
        <v>217.61999999999944</v>
      </c>
      <c r="D88" s="194"/>
      <c r="E88" s="198"/>
      <c r="F88" s="199"/>
      <c r="G88" s="198"/>
      <c r="H88" s="198"/>
      <c r="I88" s="203">
        <f t="shared" si="5"/>
        <v>0</v>
      </c>
      <c r="J88" s="195"/>
      <c r="K88" s="203">
        <f t="shared" si="6"/>
        <v>0</v>
      </c>
      <c r="L88" s="505">
        <f t="shared" si="7"/>
      </c>
      <c r="M88" s="8"/>
      <c r="N88" s="8"/>
    </row>
    <row r="89" spans="1:14" ht="19.5" customHeight="1" hidden="1">
      <c r="A89" s="9"/>
      <c r="B89" s="66"/>
      <c r="C89" s="127">
        <f t="shared" si="4"/>
        <v>217.62999999999943</v>
      </c>
      <c r="D89" s="194"/>
      <c r="E89" s="198"/>
      <c r="F89" s="199"/>
      <c r="G89" s="198"/>
      <c r="H89" s="198"/>
      <c r="I89" s="203">
        <f t="shared" si="5"/>
        <v>0</v>
      </c>
      <c r="J89" s="195"/>
      <c r="K89" s="203">
        <f t="shared" si="6"/>
        <v>0</v>
      </c>
      <c r="L89" s="505">
        <f t="shared" si="7"/>
      </c>
      <c r="M89" s="8"/>
      <c r="N89" s="8"/>
    </row>
    <row r="90" spans="1:14" ht="19.5" customHeight="1" hidden="1">
      <c r="A90" s="9"/>
      <c r="B90" s="66"/>
      <c r="C90" s="127">
        <f t="shared" si="4"/>
        <v>217.63999999999942</v>
      </c>
      <c r="D90" s="194"/>
      <c r="E90" s="198"/>
      <c r="F90" s="199"/>
      <c r="G90" s="198"/>
      <c r="H90" s="198"/>
      <c r="I90" s="203">
        <f t="shared" si="5"/>
        <v>0</v>
      </c>
      <c r="J90" s="195"/>
      <c r="K90" s="203">
        <f t="shared" si="6"/>
        <v>0</v>
      </c>
      <c r="L90" s="505">
        <f t="shared" si="7"/>
      </c>
      <c r="M90" s="8"/>
      <c r="N90" s="8"/>
    </row>
    <row r="91" spans="1:14" ht="19.5" customHeight="1" hidden="1">
      <c r="A91" s="9"/>
      <c r="B91" s="66"/>
      <c r="C91" s="127">
        <f t="shared" si="4"/>
        <v>217.6499999999994</v>
      </c>
      <c r="D91" s="194"/>
      <c r="E91" s="198"/>
      <c r="F91" s="199"/>
      <c r="G91" s="198"/>
      <c r="H91" s="198"/>
      <c r="I91" s="203">
        <f t="shared" si="5"/>
        <v>0</v>
      </c>
      <c r="J91" s="195"/>
      <c r="K91" s="203">
        <f t="shared" si="6"/>
        <v>0</v>
      </c>
      <c r="L91" s="505">
        <f t="shared" si="7"/>
      </c>
      <c r="M91" s="8"/>
      <c r="N91" s="8"/>
    </row>
    <row r="92" spans="1:14" ht="19.5" customHeight="1" hidden="1">
      <c r="A92" s="9"/>
      <c r="B92" s="66"/>
      <c r="C92" s="127">
        <f t="shared" si="4"/>
        <v>217.6599999999994</v>
      </c>
      <c r="D92" s="194"/>
      <c r="E92" s="198"/>
      <c r="F92" s="199"/>
      <c r="G92" s="198"/>
      <c r="H92" s="198"/>
      <c r="I92" s="203">
        <f t="shared" si="5"/>
        <v>0</v>
      </c>
      <c r="J92" s="195"/>
      <c r="K92" s="203">
        <f t="shared" si="6"/>
        <v>0</v>
      </c>
      <c r="L92" s="505">
        <f t="shared" si="7"/>
      </c>
      <c r="M92" s="8"/>
      <c r="N92" s="8"/>
    </row>
    <row r="93" spans="1:14" ht="19.5" customHeight="1" hidden="1">
      <c r="A93" s="9"/>
      <c r="B93" s="66"/>
      <c r="C93" s="127">
        <f aca="true" t="shared" si="8" ref="C93:C125">C92+0.01</f>
        <v>217.6699999999994</v>
      </c>
      <c r="D93" s="194"/>
      <c r="E93" s="198"/>
      <c r="F93" s="199"/>
      <c r="G93" s="198"/>
      <c r="H93" s="198"/>
      <c r="I93" s="203">
        <f t="shared" si="5"/>
        <v>0</v>
      </c>
      <c r="J93" s="195"/>
      <c r="K93" s="203">
        <f t="shared" si="6"/>
        <v>0</v>
      </c>
      <c r="L93" s="505">
        <f t="shared" si="7"/>
      </c>
      <c r="M93" s="8"/>
      <c r="N93" s="8"/>
    </row>
    <row r="94" spans="1:14" ht="19.5" customHeight="1" hidden="1">
      <c r="A94" s="9"/>
      <c r="B94" s="66"/>
      <c r="C94" s="127">
        <f t="shared" si="8"/>
        <v>217.67999999999938</v>
      </c>
      <c r="D94" s="194"/>
      <c r="E94" s="198"/>
      <c r="F94" s="199"/>
      <c r="G94" s="198"/>
      <c r="H94" s="198"/>
      <c r="I94" s="203">
        <f t="shared" si="5"/>
        <v>0</v>
      </c>
      <c r="J94" s="195"/>
      <c r="K94" s="203">
        <f t="shared" si="6"/>
        <v>0</v>
      </c>
      <c r="L94" s="505">
        <f t="shared" si="7"/>
      </c>
      <c r="M94" s="8"/>
      <c r="N94" s="8"/>
    </row>
    <row r="95" spans="1:14" ht="19.5" customHeight="1" hidden="1">
      <c r="A95" s="9"/>
      <c r="B95" s="66"/>
      <c r="C95" s="127">
        <f t="shared" si="8"/>
        <v>217.68999999999937</v>
      </c>
      <c r="D95" s="194"/>
      <c r="E95" s="198"/>
      <c r="F95" s="199"/>
      <c r="G95" s="198"/>
      <c r="H95" s="198"/>
      <c r="I95" s="203">
        <f t="shared" si="5"/>
        <v>0</v>
      </c>
      <c r="J95" s="195"/>
      <c r="K95" s="203">
        <f t="shared" si="6"/>
        <v>0</v>
      </c>
      <c r="L95" s="505">
        <f t="shared" si="7"/>
      </c>
      <c r="M95" s="8"/>
      <c r="N95" s="8"/>
    </row>
    <row r="96" spans="1:14" ht="19.5" customHeight="1" hidden="1">
      <c r="A96" s="9"/>
      <c r="B96" s="66"/>
      <c r="C96" s="127">
        <f t="shared" si="8"/>
        <v>217.69999999999936</v>
      </c>
      <c r="D96" s="194"/>
      <c r="E96" s="198"/>
      <c r="F96" s="199"/>
      <c r="G96" s="198"/>
      <c r="H96" s="198"/>
      <c r="I96" s="203">
        <f t="shared" si="5"/>
        <v>0</v>
      </c>
      <c r="J96" s="195"/>
      <c r="K96" s="203">
        <f t="shared" si="6"/>
        <v>0</v>
      </c>
      <c r="L96" s="505">
        <f t="shared" si="7"/>
      </c>
      <c r="M96" s="8"/>
      <c r="N96" s="8"/>
    </row>
    <row r="97" spans="1:14" ht="19.5" customHeight="1" hidden="1">
      <c r="A97" s="9"/>
      <c r="B97" s="66"/>
      <c r="C97" s="127">
        <f t="shared" si="8"/>
        <v>217.70999999999935</v>
      </c>
      <c r="D97" s="194"/>
      <c r="E97" s="198"/>
      <c r="F97" s="199"/>
      <c r="G97" s="198"/>
      <c r="H97" s="198"/>
      <c r="I97" s="203">
        <f t="shared" si="5"/>
        <v>0</v>
      </c>
      <c r="J97" s="195"/>
      <c r="K97" s="203">
        <f t="shared" si="6"/>
        <v>0</v>
      </c>
      <c r="L97" s="505">
        <f t="shared" si="7"/>
      </c>
      <c r="M97" s="8"/>
      <c r="N97" s="8"/>
    </row>
    <row r="98" spans="1:14" ht="19.5" customHeight="1" hidden="1">
      <c r="A98" s="9"/>
      <c r="B98" s="66"/>
      <c r="C98" s="127">
        <f t="shared" si="8"/>
        <v>217.71999999999935</v>
      </c>
      <c r="D98" s="194"/>
      <c r="E98" s="198"/>
      <c r="F98" s="199"/>
      <c r="G98" s="198"/>
      <c r="H98" s="198"/>
      <c r="I98" s="203">
        <f t="shared" si="5"/>
        <v>0</v>
      </c>
      <c r="J98" s="195"/>
      <c r="K98" s="203">
        <f t="shared" si="6"/>
        <v>0</v>
      </c>
      <c r="L98" s="505">
        <f t="shared" si="7"/>
      </c>
      <c r="M98" s="8"/>
      <c r="N98" s="8"/>
    </row>
    <row r="99" spans="1:14" ht="19.5" customHeight="1" hidden="1">
      <c r="A99" s="9"/>
      <c r="B99" s="66"/>
      <c r="C99" s="127">
        <f t="shared" si="8"/>
        <v>217.72999999999934</v>
      </c>
      <c r="D99" s="194"/>
      <c r="E99" s="198"/>
      <c r="F99" s="199"/>
      <c r="G99" s="198"/>
      <c r="H99" s="198"/>
      <c r="I99" s="203">
        <f t="shared" si="5"/>
        <v>0</v>
      </c>
      <c r="J99" s="195"/>
      <c r="K99" s="203">
        <f t="shared" si="6"/>
        <v>0</v>
      </c>
      <c r="L99" s="505">
        <f t="shared" si="7"/>
      </c>
      <c r="M99" s="8"/>
      <c r="N99" s="8"/>
    </row>
    <row r="100" spans="1:14" ht="19.5" customHeight="1" hidden="1">
      <c r="A100" s="9"/>
      <c r="B100" s="66"/>
      <c r="C100" s="127">
        <f t="shared" si="8"/>
        <v>217.73999999999933</v>
      </c>
      <c r="D100" s="194"/>
      <c r="E100" s="198"/>
      <c r="F100" s="199"/>
      <c r="G100" s="198"/>
      <c r="H100" s="198"/>
      <c r="I100" s="203">
        <f t="shared" si="5"/>
        <v>0</v>
      </c>
      <c r="J100" s="195"/>
      <c r="K100" s="203">
        <f t="shared" si="6"/>
        <v>0</v>
      </c>
      <c r="L100" s="505">
        <f t="shared" si="7"/>
      </c>
      <c r="M100" s="8"/>
      <c r="N100" s="8"/>
    </row>
    <row r="101" spans="1:14" ht="19.5" customHeight="1" hidden="1">
      <c r="A101" s="9"/>
      <c r="B101" s="66"/>
      <c r="C101" s="127">
        <f t="shared" si="8"/>
        <v>217.74999999999932</v>
      </c>
      <c r="D101" s="194"/>
      <c r="E101" s="198"/>
      <c r="F101" s="199"/>
      <c r="G101" s="198"/>
      <c r="H101" s="198"/>
      <c r="I101" s="203">
        <f t="shared" si="5"/>
        <v>0</v>
      </c>
      <c r="J101" s="195"/>
      <c r="K101" s="203">
        <f t="shared" si="6"/>
        <v>0</v>
      </c>
      <c r="L101" s="505">
        <f t="shared" si="7"/>
      </c>
      <c r="M101" s="8"/>
      <c r="N101" s="8"/>
    </row>
    <row r="102" spans="1:14" ht="19.5" customHeight="1" hidden="1">
      <c r="A102" s="9"/>
      <c r="B102" s="66"/>
      <c r="C102" s="127">
        <f t="shared" si="8"/>
        <v>217.7599999999993</v>
      </c>
      <c r="D102" s="194"/>
      <c r="E102" s="198"/>
      <c r="F102" s="199"/>
      <c r="G102" s="198"/>
      <c r="H102" s="198"/>
      <c r="I102" s="203">
        <f t="shared" si="5"/>
        <v>0</v>
      </c>
      <c r="J102" s="195"/>
      <c r="K102" s="203">
        <f t="shared" si="6"/>
        <v>0</v>
      </c>
      <c r="L102" s="505">
        <f t="shared" si="7"/>
      </c>
      <c r="M102" s="8"/>
      <c r="N102" s="8"/>
    </row>
    <row r="103" spans="1:14" ht="19.5" customHeight="1" hidden="1">
      <c r="A103" s="9"/>
      <c r="B103" s="66"/>
      <c r="C103" s="127">
        <f t="shared" si="8"/>
        <v>217.7699999999993</v>
      </c>
      <c r="D103" s="194"/>
      <c r="E103" s="198"/>
      <c r="F103" s="199"/>
      <c r="G103" s="198"/>
      <c r="H103" s="198"/>
      <c r="I103" s="203">
        <f t="shared" si="5"/>
        <v>0</v>
      </c>
      <c r="J103" s="195"/>
      <c r="K103" s="203">
        <f t="shared" si="6"/>
        <v>0</v>
      </c>
      <c r="L103" s="505">
        <f t="shared" si="7"/>
      </c>
      <c r="M103" s="8"/>
      <c r="N103" s="8"/>
    </row>
    <row r="104" spans="1:14" ht="19.5" customHeight="1" hidden="1">
      <c r="A104" s="9"/>
      <c r="B104" s="66"/>
      <c r="C104" s="127">
        <f t="shared" si="8"/>
        <v>217.7799999999993</v>
      </c>
      <c r="D104" s="194"/>
      <c r="E104" s="198"/>
      <c r="F104" s="199"/>
      <c r="G104" s="198"/>
      <c r="H104" s="198"/>
      <c r="I104" s="203">
        <f t="shared" si="5"/>
        <v>0</v>
      </c>
      <c r="J104" s="195"/>
      <c r="K104" s="203">
        <f t="shared" si="6"/>
        <v>0</v>
      </c>
      <c r="L104" s="505">
        <f t="shared" si="7"/>
      </c>
      <c r="M104" s="8"/>
      <c r="N104" s="8"/>
    </row>
    <row r="105" spans="1:14" ht="19.5" customHeight="1" hidden="1">
      <c r="A105" s="9"/>
      <c r="B105" s="66"/>
      <c r="C105" s="127">
        <f t="shared" si="8"/>
        <v>217.78999999999928</v>
      </c>
      <c r="D105" s="194"/>
      <c r="E105" s="198"/>
      <c r="F105" s="199"/>
      <c r="G105" s="198"/>
      <c r="H105" s="198"/>
      <c r="I105" s="203">
        <f t="shared" si="5"/>
        <v>0</v>
      </c>
      <c r="J105" s="195"/>
      <c r="K105" s="203">
        <f t="shared" si="6"/>
        <v>0</v>
      </c>
      <c r="L105" s="505">
        <f t="shared" si="7"/>
      </c>
      <c r="M105" s="8"/>
      <c r="N105" s="8"/>
    </row>
    <row r="106" spans="1:14" ht="19.5" customHeight="1" hidden="1">
      <c r="A106" s="9"/>
      <c r="B106" s="66"/>
      <c r="C106" s="127">
        <f t="shared" si="8"/>
        <v>217.79999999999927</v>
      </c>
      <c r="D106" s="194"/>
      <c r="E106" s="198"/>
      <c r="F106" s="199"/>
      <c r="G106" s="198"/>
      <c r="H106" s="198"/>
      <c r="I106" s="203">
        <f t="shared" si="5"/>
        <v>0</v>
      </c>
      <c r="J106" s="195"/>
      <c r="K106" s="203">
        <f t="shared" si="6"/>
        <v>0</v>
      </c>
      <c r="L106" s="505">
        <f t="shared" si="7"/>
      </c>
      <c r="M106" s="8"/>
      <c r="N106" s="8"/>
    </row>
    <row r="107" spans="1:14" ht="19.5" customHeight="1" hidden="1">
      <c r="A107" s="9"/>
      <c r="B107" s="66"/>
      <c r="C107" s="127">
        <f t="shared" si="8"/>
        <v>217.80999999999926</v>
      </c>
      <c r="D107" s="194"/>
      <c r="E107" s="198"/>
      <c r="F107" s="199"/>
      <c r="G107" s="198"/>
      <c r="H107" s="198"/>
      <c r="I107" s="203">
        <f t="shared" si="5"/>
        <v>0</v>
      </c>
      <c r="J107" s="195"/>
      <c r="K107" s="203">
        <f t="shared" si="6"/>
        <v>0</v>
      </c>
      <c r="L107" s="505">
        <f t="shared" si="7"/>
      </c>
      <c r="M107" s="8"/>
      <c r="N107" s="8"/>
    </row>
    <row r="108" spans="1:14" ht="19.5" customHeight="1" hidden="1">
      <c r="A108" s="9"/>
      <c r="B108" s="66"/>
      <c r="C108" s="127">
        <f t="shared" si="8"/>
        <v>217.81999999999925</v>
      </c>
      <c r="D108" s="194"/>
      <c r="E108" s="198"/>
      <c r="F108" s="199"/>
      <c r="G108" s="198"/>
      <c r="H108" s="198"/>
      <c r="I108" s="203">
        <f t="shared" si="5"/>
        <v>0</v>
      </c>
      <c r="J108" s="195"/>
      <c r="K108" s="203">
        <f t="shared" si="6"/>
        <v>0</v>
      </c>
      <c r="L108" s="505">
        <f t="shared" si="7"/>
      </c>
      <c r="M108" s="8"/>
      <c r="N108" s="8"/>
    </row>
    <row r="109" spans="1:14" ht="19.5" customHeight="1" hidden="1">
      <c r="A109" s="9"/>
      <c r="B109" s="66"/>
      <c r="C109" s="127">
        <f t="shared" si="8"/>
        <v>217.82999999999925</v>
      </c>
      <c r="D109" s="194"/>
      <c r="E109" s="198"/>
      <c r="F109" s="199"/>
      <c r="G109" s="198"/>
      <c r="H109" s="198"/>
      <c r="I109" s="203">
        <f t="shared" si="5"/>
        <v>0</v>
      </c>
      <c r="J109" s="195"/>
      <c r="K109" s="203">
        <f t="shared" si="6"/>
        <v>0</v>
      </c>
      <c r="L109" s="505">
        <f t="shared" si="7"/>
      </c>
      <c r="M109" s="8"/>
      <c r="N109" s="8"/>
    </row>
    <row r="110" spans="1:14" ht="19.5" customHeight="1" hidden="1">
      <c r="A110" s="9"/>
      <c r="B110" s="66"/>
      <c r="C110" s="127">
        <f t="shared" si="8"/>
        <v>217.83999999999924</v>
      </c>
      <c r="D110" s="194"/>
      <c r="E110" s="198"/>
      <c r="F110" s="199"/>
      <c r="G110" s="198"/>
      <c r="H110" s="198"/>
      <c r="I110" s="203">
        <f t="shared" si="5"/>
        <v>0</v>
      </c>
      <c r="J110" s="195"/>
      <c r="K110" s="203">
        <f t="shared" si="6"/>
        <v>0</v>
      </c>
      <c r="L110" s="505">
        <f t="shared" si="7"/>
      </c>
      <c r="M110" s="8"/>
      <c r="N110" s="8"/>
    </row>
    <row r="111" spans="1:14" ht="19.5" customHeight="1" hidden="1">
      <c r="A111" s="9"/>
      <c r="B111" s="66"/>
      <c r="C111" s="127">
        <f t="shared" si="8"/>
        <v>217.84999999999923</v>
      </c>
      <c r="D111" s="194"/>
      <c r="E111" s="198"/>
      <c r="F111" s="199"/>
      <c r="G111" s="198"/>
      <c r="H111" s="198"/>
      <c r="I111" s="203">
        <f t="shared" si="5"/>
        <v>0</v>
      </c>
      <c r="J111" s="195"/>
      <c r="K111" s="203">
        <f t="shared" si="6"/>
        <v>0</v>
      </c>
      <c r="L111" s="505">
        <f t="shared" si="7"/>
      </c>
      <c r="M111" s="8"/>
      <c r="N111" s="8"/>
    </row>
    <row r="112" spans="1:14" ht="19.5" customHeight="1" hidden="1">
      <c r="A112" s="9"/>
      <c r="B112" s="66"/>
      <c r="C112" s="127">
        <f t="shared" si="8"/>
        <v>217.85999999999922</v>
      </c>
      <c r="D112" s="194"/>
      <c r="E112" s="198"/>
      <c r="F112" s="199"/>
      <c r="G112" s="198"/>
      <c r="H112" s="198"/>
      <c r="I112" s="203">
        <f t="shared" si="5"/>
        <v>0</v>
      </c>
      <c r="J112" s="195"/>
      <c r="K112" s="203">
        <f t="shared" si="6"/>
        <v>0</v>
      </c>
      <c r="L112" s="505">
        <f t="shared" si="7"/>
      </c>
      <c r="M112" s="8"/>
      <c r="N112" s="8"/>
    </row>
    <row r="113" spans="1:14" ht="19.5" customHeight="1" hidden="1">
      <c r="A113" s="9"/>
      <c r="B113" s="66"/>
      <c r="C113" s="127">
        <f t="shared" si="8"/>
        <v>217.8699999999992</v>
      </c>
      <c r="D113" s="194"/>
      <c r="E113" s="198"/>
      <c r="F113" s="199"/>
      <c r="G113" s="198"/>
      <c r="H113" s="198"/>
      <c r="I113" s="203">
        <f t="shared" si="5"/>
        <v>0</v>
      </c>
      <c r="J113" s="195"/>
      <c r="K113" s="203">
        <f t="shared" si="6"/>
        <v>0</v>
      </c>
      <c r="L113" s="505">
        <f t="shared" si="7"/>
      </c>
      <c r="M113" s="8"/>
      <c r="N113" s="8"/>
    </row>
    <row r="114" spans="1:14" ht="19.5" customHeight="1" hidden="1">
      <c r="A114" s="9"/>
      <c r="B114" s="66"/>
      <c r="C114" s="127">
        <f t="shared" si="8"/>
        <v>217.8799999999992</v>
      </c>
      <c r="D114" s="194"/>
      <c r="E114" s="198"/>
      <c r="F114" s="199"/>
      <c r="G114" s="198"/>
      <c r="H114" s="198"/>
      <c r="I114" s="203">
        <f t="shared" si="5"/>
        <v>0</v>
      </c>
      <c r="J114" s="195"/>
      <c r="K114" s="203">
        <f t="shared" si="6"/>
        <v>0</v>
      </c>
      <c r="L114" s="505">
        <f t="shared" si="7"/>
      </c>
      <c r="M114" s="8"/>
      <c r="N114" s="8"/>
    </row>
    <row r="115" spans="1:14" ht="19.5" customHeight="1" hidden="1">
      <c r="A115" s="9"/>
      <c r="B115" s="66"/>
      <c r="C115" s="127">
        <f t="shared" si="8"/>
        <v>217.8899999999992</v>
      </c>
      <c r="D115" s="194"/>
      <c r="E115" s="198"/>
      <c r="F115" s="199"/>
      <c r="G115" s="198"/>
      <c r="H115" s="198"/>
      <c r="I115" s="203">
        <f t="shared" si="5"/>
        <v>0</v>
      </c>
      <c r="J115" s="195"/>
      <c r="K115" s="203">
        <f t="shared" si="6"/>
        <v>0</v>
      </c>
      <c r="L115" s="505">
        <f t="shared" si="7"/>
      </c>
      <c r="M115" s="8"/>
      <c r="N115" s="8"/>
    </row>
    <row r="116" spans="1:14" ht="19.5" customHeight="1" hidden="1">
      <c r="A116" s="9"/>
      <c r="B116" s="66"/>
      <c r="C116" s="127">
        <f t="shared" si="8"/>
        <v>217.89999999999918</v>
      </c>
      <c r="D116" s="194"/>
      <c r="E116" s="198"/>
      <c r="F116" s="199"/>
      <c r="G116" s="198"/>
      <c r="H116" s="198"/>
      <c r="I116" s="203">
        <f t="shared" si="5"/>
        <v>0</v>
      </c>
      <c r="J116" s="195"/>
      <c r="K116" s="203">
        <f t="shared" si="6"/>
        <v>0</v>
      </c>
      <c r="L116" s="505">
        <f t="shared" si="7"/>
      </c>
      <c r="M116" s="8"/>
      <c r="N116" s="8"/>
    </row>
    <row r="117" spans="1:14" ht="19.5" customHeight="1" hidden="1">
      <c r="A117" s="9"/>
      <c r="B117" s="66"/>
      <c r="C117" s="127">
        <f t="shared" si="8"/>
        <v>217.90999999999917</v>
      </c>
      <c r="D117" s="194"/>
      <c r="E117" s="198"/>
      <c r="F117" s="199"/>
      <c r="G117" s="198"/>
      <c r="H117" s="198"/>
      <c r="I117" s="203">
        <f t="shared" si="5"/>
        <v>0</v>
      </c>
      <c r="J117" s="195"/>
      <c r="K117" s="203">
        <f t="shared" si="6"/>
        <v>0</v>
      </c>
      <c r="L117" s="505">
        <f t="shared" si="7"/>
      </c>
      <c r="M117" s="8"/>
      <c r="N117" s="8"/>
    </row>
    <row r="118" spans="1:14" ht="19.5" customHeight="1" hidden="1">
      <c r="A118" s="9"/>
      <c r="B118" s="66"/>
      <c r="C118" s="127">
        <f t="shared" si="8"/>
        <v>217.91999999999916</v>
      </c>
      <c r="D118" s="194"/>
      <c r="E118" s="198"/>
      <c r="F118" s="199"/>
      <c r="G118" s="198"/>
      <c r="H118" s="198"/>
      <c r="I118" s="203">
        <f t="shared" si="5"/>
        <v>0</v>
      </c>
      <c r="J118" s="195"/>
      <c r="K118" s="203">
        <f t="shared" si="6"/>
        <v>0</v>
      </c>
      <c r="L118" s="505">
        <f t="shared" si="7"/>
      </c>
      <c r="M118" s="8"/>
      <c r="N118" s="8"/>
    </row>
    <row r="119" spans="1:14" ht="19.5" customHeight="1" hidden="1">
      <c r="A119" s="9"/>
      <c r="B119" s="66"/>
      <c r="C119" s="127">
        <f t="shared" si="8"/>
        <v>217.92999999999915</v>
      </c>
      <c r="D119" s="194"/>
      <c r="E119" s="198"/>
      <c r="F119" s="199"/>
      <c r="G119" s="198"/>
      <c r="H119" s="198"/>
      <c r="I119" s="203">
        <f t="shared" si="5"/>
        <v>0</v>
      </c>
      <c r="J119" s="195"/>
      <c r="K119" s="203">
        <f t="shared" si="6"/>
        <v>0</v>
      </c>
      <c r="L119" s="505">
        <f t="shared" si="7"/>
      </c>
      <c r="M119" s="8"/>
      <c r="N119" s="8"/>
    </row>
    <row r="120" spans="1:14" ht="19.5" customHeight="1" hidden="1">
      <c r="A120" s="9"/>
      <c r="B120" s="66"/>
      <c r="C120" s="127">
        <f t="shared" si="8"/>
        <v>217.93999999999915</v>
      </c>
      <c r="D120" s="194"/>
      <c r="E120" s="198"/>
      <c r="F120" s="199"/>
      <c r="G120" s="198"/>
      <c r="H120" s="198"/>
      <c r="I120" s="203">
        <f t="shared" si="5"/>
        <v>0</v>
      </c>
      <c r="J120" s="195"/>
      <c r="K120" s="203">
        <f t="shared" si="6"/>
        <v>0</v>
      </c>
      <c r="L120" s="505">
        <f t="shared" si="7"/>
      </c>
      <c r="M120" s="8"/>
      <c r="N120" s="8"/>
    </row>
    <row r="121" spans="1:14" ht="19.5" customHeight="1" hidden="1">
      <c r="A121" s="9"/>
      <c r="B121" s="66"/>
      <c r="C121" s="127">
        <f t="shared" si="8"/>
        <v>217.94999999999914</v>
      </c>
      <c r="D121" s="194"/>
      <c r="E121" s="198"/>
      <c r="F121" s="199"/>
      <c r="G121" s="198"/>
      <c r="H121" s="198"/>
      <c r="I121" s="203">
        <f t="shared" si="5"/>
        <v>0</v>
      </c>
      <c r="J121" s="195"/>
      <c r="K121" s="203">
        <f t="shared" si="6"/>
        <v>0</v>
      </c>
      <c r="L121" s="505">
        <f t="shared" si="7"/>
      </c>
      <c r="M121" s="8"/>
      <c r="N121" s="8"/>
    </row>
    <row r="122" spans="1:14" ht="19.5" customHeight="1" hidden="1">
      <c r="A122" s="9"/>
      <c r="B122" s="66"/>
      <c r="C122" s="127">
        <f t="shared" si="8"/>
        <v>217.95999999999913</v>
      </c>
      <c r="D122" s="194"/>
      <c r="E122" s="198"/>
      <c r="F122" s="199"/>
      <c r="G122" s="198"/>
      <c r="H122" s="198"/>
      <c r="I122" s="203">
        <f t="shared" si="5"/>
        <v>0</v>
      </c>
      <c r="J122" s="195"/>
      <c r="K122" s="203">
        <f t="shared" si="6"/>
        <v>0</v>
      </c>
      <c r="L122" s="505">
        <f t="shared" si="7"/>
      </c>
      <c r="M122" s="8"/>
      <c r="N122" s="8"/>
    </row>
    <row r="123" spans="1:14" ht="19.5" customHeight="1" hidden="1">
      <c r="A123" s="9"/>
      <c r="B123" s="66"/>
      <c r="C123" s="127">
        <f t="shared" si="8"/>
        <v>217.96999999999912</v>
      </c>
      <c r="D123" s="194"/>
      <c r="E123" s="198"/>
      <c r="F123" s="199"/>
      <c r="G123" s="198"/>
      <c r="H123" s="198"/>
      <c r="I123" s="203">
        <f t="shared" si="5"/>
        <v>0</v>
      </c>
      <c r="J123" s="195"/>
      <c r="K123" s="203">
        <f t="shared" si="6"/>
        <v>0</v>
      </c>
      <c r="L123" s="505">
        <f t="shared" si="7"/>
      </c>
      <c r="M123" s="8"/>
      <c r="N123" s="8"/>
    </row>
    <row r="124" spans="1:14" ht="19.5" customHeight="1" hidden="1">
      <c r="A124" s="9"/>
      <c r="B124" s="66"/>
      <c r="C124" s="127">
        <f t="shared" si="8"/>
        <v>217.9799999999991</v>
      </c>
      <c r="D124" s="194"/>
      <c r="E124" s="198"/>
      <c r="F124" s="199"/>
      <c r="G124" s="198"/>
      <c r="H124" s="198"/>
      <c r="I124" s="203">
        <f t="shared" si="5"/>
        <v>0</v>
      </c>
      <c r="J124" s="195"/>
      <c r="K124" s="203">
        <f t="shared" si="6"/>
        <v>0</v>
      </c>
      <c r="L124" s="505">
        <f t="shared" si="7"/>
      </c>
      <c r="M124" s="8"/>
      <c r="N124" s="8"/>
    </row>
    <row r="125" spans="1:14" ht="19.5" customHeight="1" hidden="1">
      <c r="A125" s="9"/>
      <c r="B125" s="66"/>
      <c r="C125" s="127">
        <f t="shared" si="8"/>
        <v>217.9899999999991</v>
      </c>
      <c r="D125" s="194"/>
      <c r="E125" s="198"/>
      <c r="F125" s="199"/>
      <c r="G125" s="198"/>
      <c r="H125" s="198"/>
      <c r="I125" s="203">
        <f t="shared" si="5"/>
        <v>0</v>
      </c>
      <c r="J125" s="195"/>
      <c r="K125" s="203">
        <f t="shared" si="6"/>
        <v>0</v>
      </c>
      <c r="L125" s="505">
        <f t="shared" si="7"/>
      </c>
      <c r="M125" s="8"/>
      <c r="N125" s="8"/>
    </row>
    <row r="126" spans="1:14" ht="19.5" customHeight="1" thickBot="1">
      <c r="A126" s="9"/>
      <c r="B126" s="66"/>
      <c r="C126" s="23">
        <f>+C26+1</f>
        <v>218</v>
      </c>
      <c r="D126" s="200"/>
      <c r="E126" s="201"/>
      <c r="F126" s="202"/>
      <c r="G126" s="201"/>
      <c r="H126" s="201"/>
      <c r="I126" s="347">
        <f t="shared" si="5"/>
        <v>0</v>
      </c>
      <c r="J126" s="201"/>
      <c r="K126" s="204">
        <f t="shared" si="6"/>
        <v>0</v>
      </c>
      <c r="L126" s="505">
        <f t="shared" si="7"/>
      </c>
      <c r="M126" s="8"/>
      <c r="N126" s="8"/>
    </row>
    <row r="127" spans="1:14" ht="18" customHeight="1" thickBot="1">
      <c r="A127" s="9"/>
      <c r="B127" s="66"/>
      <c r="C127" s="23">
        <f>+C126+1</f>
        <v>219</v>
      </c>
      <c r="D127" s="348">
        <f>SUM(D9:D126)</f>
        <v>0</v>
      </c>
      <c r="E127" s="205">
        <f>SUM(E10:E126)</f>
        <v>0</v>
      </c>
      <c r="F127" s="348">
        <f>SUM(F10:F126)</f>
        <v>0</v>
      </c>
      <c r="G127" s="205">
        <f>SUM(G10:G126)</f>
        <v>0</v>
      </c>
      <c r="H127" s="206">
        <f>SUM(H10:H126)</f>
        <v>0</v>
      </c>
      <c r="I127" s="207">
        <f t="shared" si="5"/>
        <v>0</v>
      </c>
      <c r="J127" s="207">
        <f>SUM(J10:J126)</f>
        <v>0</v>
      </c>
      <c r="K127" s="207">
        <f>SUM(K10:K126)</f>
        <v>0</v>
      </c>
      <c r="L127" s="506">
        <f>IF(D127&lt;&gt;0,E127/D127,"")</f>
      </c>
      <c r="M127" s="8"/>
      <c r="N127" s="8"/>
    </row>
    <row r="128" spans="1:14" ht="13.5" thickBot="1">
      <c r="A128" s="9"/>
      <c r="B128" s="66"/>
      <c r="C128" s="67"/>
      <c r="D128" s="2"/>
      <c r="E128" s="2"/>
      <c r="F128" s="2"/>
      <c r="G128" s="2"/>
      <c r="H128" s="2"/>
      <c r="I128" s="2"/>
      <c r="J128" s="2"/>
      <c r="K128" s="2"/>
      <c r="L128" s="2"/>
      <c r="M128" s="8"/>
      <c r="N128" s="8"/>
    </row>
    <row r="129" spans="1:14" ht="18" customHeight="1" thickBot="1">
      <c r="A129" s="9"/>
      <c r="B129" s="9"/>
      <c r="C129" s="23">
        <v>221</v>
      </c>
      <c r="D129" s="104" t="s">
        <v>633</v>
      </c>
      <c r="G129" s="2"/>
      <c r="H129" s="587"/>
      <c r="I129" s="588"/>
      <c r="J129" s="149"/>
      <c r="K129" s="2"/>
      <c r="L129" s="2"/>
      <c r="M129" s="8"/>
      <c r="N129" s="8"/>
    </row>
    <row r="130" spans="1:14" ht="10.5" customHeight="1" thickBot="1">
      <c r="A130" s="9"/>
      <c r="B130" s="9"/>
      <c r="C130" s="23"/>
      <c r="D130" s="104"/>
      <c r="G130" s="2"/>
      <c r="H130" s="149"/>
      <c r="J130" s="67"/>
      <c r="K130" s="2"/>
      <c r="L130" s="2"/>
      <c r="M130" s="8"/>
      <c r="N130" s="8"/>
    </row>
    <row r="131" spans="1:14" ht="15" customHeight="1" thickBot="1">
      <c r="A131" s="9"/>
      <c r="B131" s="9"/>
      <c r="C131" s="23">
        <v>222</v>
      </c>
      <c r="D131" s="104" t="s">
        <v>150</v>
      </c>
      <c r="G131" s="2"/>
      <c r="H131" s="587"/>
      <c r="I131" s="588"/>
      <c r="J131" s="149"/>
      <c r="K131" s="2"/>
      <c r="L131" s="2"/>
      <c r="M131" s="8"/>
      <c r="N131" s="8"/>
    </row>
    <row r="132" spans="1:14" ht="10.5" customHeight="1" thickBot="1">
      <c r="A132" s="9"/>
      <c r="B132" s="9"/>
      <c r="C132" s="23"/>
      <c r="D132" s="104"/>
      <c r="G132" s="64"/>
      <c r="H132" s="149"/>
      <c r="J132" s="67"/>
      <c r="K132" s="2"/>
      <c r="L132" s="2"/>
      <c r="M132" s="8"/>
      <c r="N132" s="8"/>
    </row>
    <row r="133" spans="1:14" ht="15" customHeight="1" thickBot="1">
      <c r="A133" s="9"/>
      <c r="B133" s="9"/>
      <c r="C133" s="23">
        <v>223</v>
      </c>
      <c r="D133" s="104" t="s">
        <v>151</v>
      </c>
      <c r="G133" s="2"/>
      <c r="H133" s="587"/>
      <c r="I133" s="588"/>
      <c r="J133" s="149"/>
      <c r="K133" s="2"/>
      <c r="L133" s="2"/>
      <c r="M133" s="8"/>
      <c r="N133" s="8"/>
    </row>
    <row r="134" spans="1:14" ht="10.5" customHeight="1" thickBot="1">
      <c r="A134" s="9"/>
      <c r="B134" s="9"/>
      <c r="C134" s="2"/>
      <c r="D134" s="2"/>
      <c r="E134" s="2"/>
      <c r="F134" s="2"/>
      <c r="G134" s="2"/>
      <c r="H134" s="149"/>
      <c r="I134" s="67"/>
      <c r="J134" s="67"/>
      <c r="K134" s="2"/>
      <c r="L134" s="2"/>
      <c r="M134" s="8"/>
      <c r="N134" s="8"/>
    </row>
    <row r="135" spans="1:14" ht="15" customHeight="1" thickBot="1">
      <c r="A135" s="9"/>
      <c r="B135" s="9"/>
      <c r="C135" s="23">
        <v>224</v>
      </c>
      <c r="D135" s="104" t="s">
        <v>644</v>
      </c>
      <c r="G135" s="2"/>
      <c r="H135" s="592">
        <f>K127+H129+H131+H133</f>
        <v>0</v>
      </c>
      <c r="I135" s="593"/>
      <c r="J135" s="514" t="s">
        <v>643</v>
      </c>
      <c r="K135" s="2"/>
      <c r="L135" s="2"/>
      <c r="M135" s="8"/>
      <c r="N135" s="8"/>
    </row>
    <row r="136" spans="1:14" ht="13.5" thickBot="1">
      <c r="A136" s="9"/>
      <c r="B136" s="9"/>
      <c r="C136" s="2"/>
      <c r="D136" s="26"/>
      <c r="E136" s="27"/>
      <c r="F136" s="2"/>
      <c r="G136" s="2"/>
      <c r="H136" s="2"/>
      <c r="I136" s="2"/>
      <c r="J136" s="2"/>
      <c r="K136" s="2"/>
      <c r="L136" s="2"/>
      <c r="M136" s="8"/>
      <c r="N136" s="8"/>
    </row>
    <row r="137" spans="1:14" ht="13.5" thickBot="1">
      <c r="A137" s="9"/>
      <c r="B137" s="9"/>
      <c r="C137" s="23">
        <v>225</v>
      </c>
      <c r="D137" s="104" t="s">
        <v>624</v>
      </c>
      <c r="G137" s="2"/>
      <c r="H137" s="594"/>
      <c r="I137" s="595"/>
      <c r="J137" s="302"/>
      <c r="K137" s="2"/>
      <c r="L137" s="2"/>
      <c r="M137" s="8"/>
      <c r="N137" s="8"/>
    </row>
    <row r="138" spans="1:14" ht="12.75">
      <c r="A138" s="9"/>
      <c r="B138" s="9"/>
      <c r="C138" s="2"/>
      <c r="D138" s="2"/>
      <c r="E138" s="2"/>
      <c r="F138" s="2"/>
      <c r="G138" s="2"/>
      <c r="H138" s="2"/>
      <c r="I138" s="2"/>
      <c r="J138" s="2"/>
      <c r="K138" s="2"/>
      <c r="L138" s="2"/>
      <c r="M138" s="8"/>
      <c r="N138" s="8"/>
    </row>
    <row r="139" spans="1:14" ht="12.75">
      <c r="A139" s="9"/>
      <c r="B139" s="9"/>
      <c r="C139" s="23">
        <v>230</v>
      </c>
      <c r="D139" s="28" t="s">
        <v>334</v>
      </c>
      <c r="E139" s="2"/>
      <c r="F139" s="2"/>
      <c r="G139" s="2"/>
      <c r="H139" s="2"/>
      <c r="I139" s="2"/>
      <c r="J139" s="2"/>
      <c r="K139" s="2"/>
      <c r="L139" s="2"/>
      <c r="M139" s="8"/>
      <c r="N139" s="8"/>
    </row>
    <row r="140" spans="1:14" ht="13.5" thickBot="1">
      <c r="A140" s="9"/>
      <c r="B140" s="9"/>
      <c r="C140" s="21"/>
      <c r="D140" s="28"/>
      <c r="E140" s="2"/>
      <c r="F140" s="2"/>
      <c r="G140" s="2"/>
      <c r="H140" s="2"/>
      <c r="I140" s="2"/>
      <c r="J140" s="2"/>
      <c r="K140" s="2"/>
      <c r="L140" s="2"/>
      <c r="M140" s="8"/>
      <c r="N140" s="8"/>
    </row>
    <row r="141" spans="1:14" ht="24.75" customHeight="1" thickBot="1">
      <c r="A141" s="9"/>
      <c r="B141" s="9"/>
      <c r="C141" s="2"/>
      <c r="D141" s="589"/>
      <c r="E141" s="590"/>
      <c r="F141" s="590"/>
      <c r="G141" s="590"/>
      <c r="H141" s="590"/>
      <c r="I141" s="590"/>
      <c r="J141" s="590"/>
      <c r="K141" s="591"/>
      <c r="L141" s="301"/>
      <c r="M141" s="8"/>
      <c r="N141" s="8"/>
    </row>
    <row r="142" spans="1:14" ht="24.75" customHeight="1" thickBot="1">
      <c r="A142" s="9"/>
      <c r="B142" s="9"/>
      <c r="C142" s="2"/>
      <c r="D142" s="589"/>
      <c r="E142" s="590"/>
      <c r="F142" s="590"/>
      <c r="G142" s="590"/>
      <c r="H142" s="590"/>
      <c r="I142" s="590"/>
      <c r="J142" s="590"/>
      <c r="K142" s="591"/>
      <c r="L142" s="301"/>
      <c r="M142" s="8"/>
      <c r="N142" s="8"/>
    </row>
    <row r="143" spans="1:14" ht="24.75" customHeight="1" thickBot="1">
      <c r="A143" s="9"/>
      <c r="B143" s="9"/>
      <c r="C143" s="2"/>
      <c r="D143" s="589"/>
      <c r="E143" s="590"/>
      <c r="F143" s="590"/>
      <c r="G143" s="590"/>
      <c r="H143" s="590"/>
      <c r="I143" s="590"/>
      <c r="J143" s="590"/>
      <c r="K143" s="591"/>
      <c r="L143" s="301"/>
      <c r="M143" s="8"/>
      <c r="N143" s="8"/>
    </row>
    <row r="144" spans="1:14" ht="13.5" thickBot="1">
      <c r="A144" s="9"/>
      <c r="B144" s="10"/>
      <c r="C144" s="4"/>
      <c r="D144" s="4"/>
      <c r="E144" s="4"/>
      <c r="F144" s="4"/>
      <c r="G144" s="4"/>
      <c r="H144" s="4"/>
      <c r="I144" s="4"/>
      <c r="J144" s="4"/>
      <c r="K144" s="4"/>
      <c r="L144" s="4"/>
      <c r="M144" s="11"/>
      <c r="N144" s="8"/>
    </row>
    <row r="145" spans="1:14" ht="13.5" thickBot="1">
      <c r="A145" s="10"/>
      <c r="B145" s="4"/>
      <c r="C145" s="4"/>
      <c r="D145" s="4"/>
      <c r="E145" s="4"/>
      <c r="F145" s="4"/>
      <c r="G145" s="4"/>
      <c r="H145" s="4"/>
      <c r="I145" s="4"/>
      <c r="J145" s="4"/>
      <c r="K145" s="4"/>
      <c r="L145" s="4"/>
      <c r="M145" s="4"/>
      <c r="N145" s="11"/>
    </row>
  </sheetData>
  <sheetProtection password="CA4D" sheet="1" objects="1" selectLockedCells="1"/>
  <protectedRanges>
    <protectedRange sqref="L1:L9 L128:L65536" name="Range1"/>
  </protectedRanges>
  <mergeCells count="10">
    <mergeCell ref="A1:N1"/>
    <mergeCell ref="A2:N2"/>
    <mergeCell ref="H129:I129"/>
    <mergeCell ref="H131:I131"/>
    <mergeCell ref="D143:K143"/>
    <mergeCell ref="H135:I135"/>
    <mergeCell ref="H137:I137"/>
    <mergeCell ref="H133:I133"/>
    <mergeCell ref="D141:K141"/>
    <mergeCell ref="D142:K142"/>
  </mergeCells>
  <printOptions/>
  <pageMargins left="0.5118110236220472" right="0.4724409448818898" top="0.7480314960629921" bottom="0.7480314960629921" header="0.5118110236220472" footer="0.5118110236220472"/>
  <pageSetup horizontalDpi="600" verticalDpi="600" orientation="portrait" scale="65" r:id="rId4"/>
  <headerFooter alignWithMargins="0">
    <oddHeader>&amp;CBCMB 2017 UCA June 30, 2017</oddHeader>
    <oddFooter>&amp;LPrepared by MNP LLP&amp;R&amp;A  Page &amp;P of &amp;N</oddFooter>
  </headerFooter>
  <ignoredErrors>
    <ignoredError sqref="I127" 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O50"/>
  <sheetViews>
    <sheetView showGridLines="0" workbookViewId="0" topLeftCell="A1">
      <selection activeCell="D9" sqref="D9"/>
    </sheetView>
  </sheetViews>
  <sheetFormatPr defaultColWidth="9.140625" defaultRowHeight="12.75"/>
  <cols>
    <col min="1" max="1" width="1.7109375" style="0" customWidth="1"/>
    <col min="2" max="2" width="1.28515625" style="0" customWidth="1"/>
    <col min="3" max="3" width="3.7109375" style="0" customWidth="1"/>
    <col min="4" max="4" width="8.7109375" style="0" customWidth="1"/>
    <col min="5" max="5" width="9.00390625" style="0" customWidth="1"/>
    <col min="6" max="6" width="14.00390625" style="0" bestFit="1" customWidth="1"/>
    <col min="8" max="8" width="13.7109375" style="0" customWidth="1"/>
    <col min="9" max="9" width="12.28125" style="0" bestFit="1" customWidth="1"/>
    <col min="10" max="10" width="14.00390625" style="0" customWidth="1"/>
    <col min="11" max="11" width="11.421875" style="0" customWidth="1"/>
    <col min="12" max="12" width="1.28515625" style="0" customWidth="1"/>
    <col min="13" max="13" width="1.7109375" style="0" customWidth="1"/>
  </cols>
  <sheetData>
    <row r="1" spans="1:15" ht="18" customHeight="1">
      <c r="A1" s="553" t="s">
        <v>54</v>
      </c>
      <c r="B1" s="554"/>
      <c r="C1" s="554"/>
      <c r="D1" s="554"/>
      <c r="E1" s="554"/>
      <c r="F1" s="554"/>
      <c r="G1" s="554"/>
      <c r="H1" s="554"/>
      <c r="I1" s="554"/>
      <c r="J1" s="554"/>
      <c r="K1" s="554"/>
      <c r="L1" s="554"/>
      <c r="M1" s="555"/>
      <c r="N1" s="2"/>
      <c r="O1" s="2"/>
    </row>
    <row r="2" spans="1:15" ht="18.75" thickBot="1">
      <c r="A2" s="556" t="str">
        <f>'1 - General Statistics'!A2</f>
        <v>2017 UNIFORM CODE OF ACCOUNTS</v>
      </c>
      <c r="B2" s="557"/>
      <c r="C2" s="557"/>
      <c r="D2" s="557"/>
      <c r="E2" s="557"/>
      <c r="F2" s="557"/>
      <c r="G2" s="557"/>
      <c r="H2" s="557"/>
      <c r="I2" s="557"/>
      <c r="J2" s="557"/>
      <c r="K2" s="557"/>
      <c r="L2" s="557"/>
      <c r="M2" s="558"/>
      <c r="N2" s="2"/>
      <c r="O2" s="2"/>
    </row>
    <row r="3" spans="1:15" ht="21" thickBot="1">
      <c r="A3" s="9"/>
      <c r="B3" s="2"/>
      <c r="C3" s="19"/>
      <c r="D3" s="19"/>
      <c r="E3" s="19"/>
      <c r="F3" s="19"/>
      <c r="G3" s="19"/>
      <c r="H3" s="19"/>
      <c r="I3" s="19"/>
      <c r="J3" s="19"/>
      <c r="K3" s="19"/>
      <c r="L3" s="2"/>
      <c r="M3" s="8"/>
      <c r="N3" s="2"/>
      <c r="O3" s="2"/>
    </row>
    <row r="4" spans="1:15" ht="21" thickBot="1">
      <c r="A4" s="9"/>
      <c r="B4" s="159"/>
      <c r="C4" s="160" t="s">
        <v>211</v>
      </c>
      <c r="D4" s="162"/>
      <c r="E4" s="163"/>
      <c r="F4" s="163"/>
      <c r="G4" s="164"/>
      <c r="H4" s="19"/>
      <c r="I4" s="30"/>
      <c r="J4" s="19"/>
      <c r="K4" s="19"/>
      <c r="L4" s="2"/>
      <c r="M4" s="8"/>
      <c r="N4" s="2"/>
      <c r="O4" s="2"/>
    </row>
    <row r="5" spans="1:15" ht="15" customHeight="1">
      <c r="A5" s="9"/>
      <c r="B5" s="155"/>
      <c r="C5" s="157"/>
      <c r="D5" s="64"/>
      <c r="E5" s="19"/>
      <c r="F5" s="19"/>
      <c r="G5" s="19"/>
      <c r="H5" s="5"/>
      <c r="I5" s="5"/>
      <c r="J5" s="5"/>
      <c r="K5" s="5"/>
      <c r="L5" s="7"/>
      <c r="M5" s="8"/>
      <c r="N5" s="2"/>
      <c r="O5" s="2"/>
    </row>
    <row r="6" spans="1:15" ht="18">
      <c r="A6" s="9"/>
      <c r="B6" s="9"/>
      <c r="C6" s="13"/>
      <c r="D6" s="2"/>
      <c r="E6" s="2"/>
      <c r="F6" s="2"/>
      <c r="G6" s="2"/>
      <c r="H6" s="2"/>
      <c r="I6" s="2"/>
      <c r="J6" s="2"/>
      <c r="K6" s="2"/>
      <c r="L6" s="8"/>
      <c r="M6" s="8"/>
      <c r="N6" s="2"/>
      <c r="O6" s="2"/>
    </row>
    <row r="7" spans="1:15" ht="13.5" customHeight="1" thickBot="1">
      <c r="A7" s="9"/>
      <c r="B7" s="9"/>
      <c r="C7" s="2"/>
      <c r="D7" s="51" t="s">
        <v>27</v>
      </c>
      <c r="E7" s="51" t="s">
        <v>28</v>
      </c>
      <c r="F7" s="51" t="s">
        <v>29</v>
      </c>
      <c r="G7" s="51" t="s">
        <v>30</v>
      </c>
      <c r="H7" s="51" t="s">
        <v>31</v>
      </c>
      <c r="I7" s="51" t="s">
        <v>32</v>
      </c>
      <c r="J7" s="51" t="s">
        <v>33</v>
      </c>
      <c r="K7" s="152" t="s">
        <v>34</v>
      </c>
      <c r="L7" s="8"/>
      <c r="M7" s="8"/>
      <c r="N7" s="2"/>
      <c r="O7" s="2"/>
    </row>
    <row r="8" spans="1:15" s="1" customFormat="1" ht="60" customHeight="1">
      <c r="A8" s="24"/>
      <c r="B8" s="24"/>
      <c r="C8" s="31" t="s">
        <v>25</v>
      </c>
      <c r="D8" s="32" t="s">
        <v>41</v>
      </c>
      <c r="E8" s="76" t="s">
        <v>26</v>
      </c>
      <c r="F8" s="114" t="s">
        <v>124</v>
      </c>
      <c r="G8" s="115" t="s">
        <v>39</v>
      </c>
      <c r="H8" s="102" t="s">
        <v>125</v>
      </c>
      <c r="I8" s="116" t="s">
        <v>130</v>
      </c>
      <c r="J8" s="33" t="s">
        <v>131</v>
      </c>
      <c r="K8" s="334" t="s">
        <v>292</v>
      </c>
      <c r="L8" s="25"/>
      <c r="M8" s="25"/>
      <c r="N8" s="3"/>
      <c r="O8" s="3"/>
    </row>
    <row r="9" spans="1:15" ht="18" customHeight="1">
      <c r="A9" s="9"/>
      <c r="B9" s="9"/>
      <c r="C9" s="21">
        <v>300</v>
      </c>
      <c r="D9" s="193"/>
      <c r="E9" s="196"/>
      <c r="F9" s="211"/>
      <c r="G9" s="212"/>
      <c r="H9" s="211"/>
      <c r="I9" s="213"/>
      <c r="J9" s="128">
        <f>F9+H9+I9</f>
        <v>0</v>
      </c>
      <c r="K9" s="507">
        <f>IF(E9&lt;&gt;0,F9/E9,"")</f>
      </c>
      <c r="L9" s="8"/>
      <c r="M9" s="8"/>
      <c r="N9" s="2"/>
      <c r="O9" s="2"/>
    </row>
    <row r="10" spans="1:15" ht="18" customHeight="1">
      <c r="A10" s="9"/>
      <c r="B10" s="9"/>
      <c r="C10" s="21">
        <f>+C9+1</f>
        <v>301</v>
      </c>
      <c r="D10" s="193"/>
      <c r="E10" s="196"/>
      <c r="F10" s="211"/>
      <c r="G10" s="212"/>
      <c r="H10" s="211"/>
      <c r="I10" s="213"/>
      <c r="J10" s="128">
        <f aca="true" t="shared" si="0" ref="J10:J25">F10+H10+I10</f>
        <v>0</v>
      </c>
      <c r="K10" s="507">
        <f aca="true" t="shared" si="1" ref="K10:K25">IF(E10&lt;&gt;0,F10/E10,"")</f>
      </c>
      <c r="L10" s="8"/>
      <c r="M10" s="8"/>
      <c r="N10" s="2"/>
      <c r="O10" s="2"/>
    </row>
    <row r="11" spans="1:15" ht="18" customHeight="1">
      <c r="A11" s="9"/>
      <c r="B11" s="9"/>
      <c r="C11" s="21">
        <f aca="true" t="shared" si="2" ref="C11:C25">+C10+1</f>
        <v>302</v>
      </c>
      <c r="D11" s="193"/>
      <c r="E11" s="196"/>
      <c r="F11" s="211"/>
      <c r="G11" s="212"/>
      <c r="H11" s="211"/>
      <c r="I11" s="213"/>
      <c r="J11" s="128">
        <f t="shared" si="0"/>
        <v>0</v>
      </c>
      <c r="K11" s="507">
        <f t="shared" si="1"/>
      </c>
      <c r="L11" s="8"/>
      <c r="M11" s="8"/>
      <c r="N11" s="2"/>
      <c r="O11" s="2"/>
    </row>
    <row r="12" spans="1:15" ht="18" customHeight="1">
      <c r="A12" s="9"/>
      <c r="B12" s="9"/>
      <c r="C12" s="21">
        <f t="shared" si="2"/>
        <v>303</v>
      </c>
      <c r="D12" s="193"/>
      <c r="E12" s="196"/>
      <c r="F12" s="211"/>
      <c r="G12" s="212"/>
      <c r="H12" s="211"/>
      <c r="I12" s="213"/>
      <c r="J12" s="128">
        <f t="shared" si="0"/>
        <v>0</v>
      </c>
      <c r="K12" s="507">
        <f t="shared" si="1"/>
      </c>
      <c r="L12" s="8"/>
      <c r="M12" s="8"/>
      <c r="N12" s="2"/>
      <c r="O12" s="2"/>
    </row>
    <row r="13" spans="1:15" ht="18" customHeight="1">
      <c r="A13" s="9"/>
      <c r="B13" s="9"/>
      <c r="C13" s="21">
        <f t="shared" si="2"/>
        <v>304</v>
      </c>
      <c r="D13" s="193"/>
      <c r="E13" s="196"/>
      <c r="F13" s="211"/>
      <c r="G13" s="212"/>
      <c r="H13" s="211"/>
      <c r="I13" s="213"/>
      <c r="J13" s="128">
        <f t="shared" si="0"/>
        <v>0</v>
      </c>
      <c r="K13" s="507">
        <f t="shared" si="1"/>
      </c>
      <c r="L13" s="8"/>
      <c r="M13" s="8"/>
      <c r="N13" s="2"/>
      <c r="O13" s="2"/>
    </row>
    <row r="14" spans="1:15" ht="18" customHeight="1">
      <c r="A14" s="9"/>
      <c r="B14" s="9"/>
      <c r="C14" s="21">
        <f t="shared" si="2"/>
        <v>305</v>
      </c>
      <c r="D14" s="193"/>
      <c r="E14" s="196"/>
      <c r="F14" s="211"/>
      <c r="G14" s="212"/>
      <c r="H14" s="211"/>
      <c r="I14" s="213"/>
      <c r="J14" s="128">
        <f t="shared" si="0"/>
        <v>0</v>
      </c>
      <c r="K14" s="507">
        <f t="shared" si="1"/>
      </c>
      <c r="L14" s="8"/>
      <c r="M14" s="8"/>
      <c r="N14" s="2"/>
      <c r="O14" s="2"/>
    </row>
    <row r="15" spans="1:15" ht="18" customHeight="1">
      <c r="A15" s="9"/>
      <c r="B15" s="9"/>
      <c r="C15" s="21">
        <f t="shared" si="2"/>
        <v>306</v>
      </c>
      <c r="D15" s="193"/>
      <c r="E15" s="196"/>
      <c r="F15" s="211"/>
      <c r="G15" s="212"/>
      <c r="H15" s="211"/>
      <c r="I15" s="213"/>
      <c r="J15" s="128">
        <f t="shared" si="0"/>
        <v>0</v>
      </c>
      <c r="K15" s="507">
        <f t="shared" si="1"/>
      </c>
      <c r="L15" s="8"/>
      <c r="M15" s="8"/>
      <c r="N15" s="2"/>
      <c r="O15" s="2"/>
    </row>
    <row r="16" spans="1:15" ht="18" customHeight="1">
      <c r="A16" s="9"/>
      <c r="B16" s="9"/>
      <c r="C16" s="21">
        <f t="shared" si="2"/>
        <v>307</v>
      </c>
      <c r="D16" s="193"/>
      <c r="E16" s="196"/>
      <c r="F16" s="211"/>
      <c r="G16" s="212"/>
      <c r="H16" s="211"/>
      <c r="I16" s="213"/>
      <c r="J16" s="128">
        <f t="shared" si="0"/>
        <v>0</v>
      </c>
      <c r="K16" s="507">
        <f t="shared" si="1"/>
      </c>
      <c r="L16" s="8"/>
      <c r="M16" s="8"/>
      <c r="N16" s="2"/>
      <c r="O16" s="2"/>
    </row>
    <row r="17" spans="1:15" ht="18" customHeight="1">
      <c r="A17" s="9"/>
      <c r="B17" s="9"/>
      <c r="C17" s="21">
        <f t="shared" si="2"/>
        <v>308</v>
      </c>
      <c r="D17" s="193"/>
      <c r="E17" s="196"/>
      <c r="F17" s="211"/>
      <c r="G17" s="212"/>
      <c r="H17" s="211"/>
      <c r="I17" s="213"/>
      <c r="J17" s="128">
        <f t="shared" si="0"/>
        <v>0</v>
      </c>
      <c r="K17" s="507">
        <f t="shared" si="1"/>
      </c>
      <c r="L17" s="8"/>
      <c r="M17" s="8"/>
      <c r="N17" s="2"/>
      <c r="O17" s="2"/>
    </row>
    <row r="18" spans="1:15" ht="18" customHeight="1">
      <c r="A18" s="9"/>
      <c r="B18" s="9"/>
      <c r="C18" s="21">
        <f t="shared" si="2"/>
        <v>309</v>
      </c>
      <c r="D18" s="193"/>
      <c r="E18" s="196"/>
      <c r="F18" s="211"/>
      <c r="G18" s="212"/>
      <c r="H18" s="211"/>
      <c r="I18" s="213"/>
      <c r="J18" s="128">
        <f t="shared" si="0"/>
        <v>0</v>
      </c>
      <c r="K18" s="507">
        <f t="shared" si="1"/>
      </c>
      <c r="L18" s="8"/>
      <c r="M18" s="8"/>
      <c r="N18" s="2"/>
      <c r="O18" s="2"/>
    </row>
    <row r="19" spans="1:15" ht="18" customHeight="1">
      <c r="A19" s="9"/>
      <c r="B19" s="9"/>
      <c r="C19" s="21">
        <f t="shared" si="2"/>
        <v>310</v>
      </c>
      <c r="D19" s="193"/>
      <c r="E19" s="196"/>
      <c r="F19" s="211"/>
      <c r="G19" s="212"/>
      <c r="H19" s="211"/>
      <c r="I19" s="213"/>
      <c r="J19" s="128">
        <f t="shared" si="0"/>
        <v>0</v>
      </c>
      <c r="K19" s="507">
        <f t="shared" si="1"/>
      </c>
      <c r="L19" s="8"/>
      <c r="M19" s="8"/>
      <c r="N19" s="2"/>
      <c r="O19" s="2"/>
    </row>
    <row r="20" spans="1:15" ht="18" customHeight="1">
      <c r="A20" s="9"/>
      <c r="B20" s="9"/>
      <c r="C20" s="21">
        <f t="shared" si="2"/>
        <v>311</v>
      </c>
      <c r="D20" s="193"/>
      <c r="E20" s="196"/>
      <c r="F20" s="211"/>
      <c r="G20" s="212"/>
      <c r="H20" s="211"/>
      <c r="I20" s="213"/>
      <c r="J20" s="128">
        <f t="shared" si="0"/>
        <v>0</v>
      </c>
      <c r="K20" s="507">
        <f t="shared" si="1"/>
      </c>
      <c r="L20" s="8"/>
      <c r="M20" s="8"/>
      <c r="N20" s="2"/>
      <c r="O20" s="2"/>
    </row>
    <row r="21" spans="1:15" ht="18" customHeight="1">
      <c r="A21" s="9"/>
      <c r="B21" s="9"/>
      <c r="C21" s="21">
        <f t="shared" si="2"/>
        <v>312</v>
      </c>
      <c r="D21" s="193"/>
      <c r="E21" s="196"/>
      <c r="F21" s="211"/>
      <c r="G21" s="212"/>
      <c r="H21" s="211"/>
      <c r="I21" s="213"/>
      <c r="J21" s="128">
        <f t="shared" si="0"/>
        <v>0</v>
      </c>
      <c r="K21" s="507">
        <f t="shared" si="1"/>
      </c>
      <c r="L21" s="8"/>
      <c r="M21" s="8"/>
      <c r="N21" s="2"/>
      <c r="O21" s="2"/>
    </row>
    <row r="22" spans="1:15" ht="18" customHeight="1">
      <c r="A22" s="9"/>
      <c r="B22" s="9"/>
      <c r="C22" s="21">
        <f t="shared" si="2"/>
        <v>313</v>
      </c>
      <c r="D22" s="193"/>
      <c r="E22" s="196"/>
      <c r="F22" s="211"/>
      <c r="G22" s="212"/>
      <c r="H22" s="211"/>
      <c r="I22" s="213"/>
      <c r="J22" s="128">
        <f t="shared" si="0"/>
        <v>0</v>
      </c>
      <c r="K22" s="507">
        <f t="shared" si="1"/>
      </c>
      <c r="L22" s="8"/>
      <c r="M22" s="8"/>
      <c r="N22" s="2"/>
      <c r="O22" s="2"/>
    </row>
    <row r="23" spans="1:15" ht="18" customHeight="1">
      <c r="A23" s="9"/>
      <c r="B23" s="9"/>
      <c r="C23" s="21">
        <f t="shared" si="2"/>
        <v>314</v>
      </c>
      <c r="D23" s="193"/>
      <c r="E23" s="196"/>
      <c r="F23" s="211"/>
      <c r="G23" s="212"/>
      <c r="H23" s="211"/>
      <c r="I23" s="213"/>
      <c r="J23" s="128">
        <f t="shared" si="0"/>
        <v>0</v>
      </c>
      <c r="K23" s="507">
        <f t="shared" si="1"/>
      </c>
      <c r="L23" s="8"/>
      <c r="M23" s="8"/>
      <c r="N23" s="2"/>
      <c r="O23" s="2"/>
    </row>
    <row r="24" spans="1:15" ht="18" customHeight="1" thickBot="1">
      <c r="A24" s="9"/>
      <c r="B24" s="9"/>
      <c r="C24" s="21">
        <f t="shared" si="2"/>
        <v>315</v>
      </c>
      <c r="D24" s="193"/>
      <c r="E24" s="196"/>
      <c r="F24" s="211"/>
      <c r="G24" s="212"/>
      <c r="H24" s="211"/>
      <c r="I24" s="213"/>
      <c r="J24" s="136">
        <f t="shared" si="0"/>
        <v>0</v>
      </c>
      <c r="K24" s="507">
        <f t="shared" si="1"/>
      </c>
      <c r="L24" s="8"/>
      <c r="M24" s="8"/>
      <c r="N24" s="2"/>
      <c r="O24" s="2"/>
    </row>
    <row r="25" spans="1:15" ht="18" customHeight="1" thickBot="1">
      <c r="A25" s="9"/>
      <c r="B25" s="9"/>
      <c r="C25" s="21">
        <f t="shared" si="2"/>
        <v>316</v>
      </c>
      <c r="D25" s="69" t="s">
        <v>21</v>
      </c>
      <c r="E25" s="186">
        <f>SUM(E9:E24)</f>
        <v>0</v>
      </c>
      <c r="F25" s="129">
        <f>SUM(F9:F24)</f>
        <v>0</v>
      </c>
      <c r="G25" s="186">
        <f>SUM(G9:G24)</f>
        <v>0</v>
      </c>
      <c r="H25" s="129">
        <f>SUM(H9:H24)</f>
        <v>0</v>
      </c>
      <c r="I25" s="129">
        <f>SUM(I9:I24)</f>
        <v>0</v>
      </c>
      <c r="J25" s="130">
        <f t="shared" si="0"/>
        <v>0</v>
      </c>
      <c r="K25" s="508">
        <f t="shared" si="1"/>
      </c>
      <c r="L25" s="8"/>
      <c r="M25" s="8"/>
      <c r="N25" s="2"/>
      <c r="O25" s="2"/>
    </row>
    <row r="26" spans="1:15" ht="12.75">
      <c r="A26" s="9"/>
      <c r="B26" s="9"/>
      <c r="C26" s="2"/>
      <c r="D26" s="153"/>
      <c r="E26" s="2"/>
      <c r="F26" s="2"/>
      <c r="G26" s="2"/>
      <c r="H26" s="2"/>
      <c r="I26" s="2"/>
      <c r="J26" s="2"/>
      <c r="K26" s="2"/>
      <c r="L26" s="8"/>
      <c r="M26" s="8"/>
      <c r="N26" s="2"/>
      <c r="O26" s="2"/>
    </row>
    <row r="27" spans="1:15" ht="15" customHeight="1">
      <c r="A27" s="9"/>
      <c r="B27" s="9"/>
      <c r="C27" s="2"/>
      <c r="D27" s="28" t="s">
        <v>645</v>
      </c>
      <c r="E27" s="18"/>
      <c r="F27" s="2" t="s">
        <v>9</v>
      </c>
      <c r="G27" s="2"/>
      <c r="H27" s="27" t="s">
        <v>11</v>
      </c>
      <c r="I27" s="2"/>
      <c r="J27" s="2"/>
      <c r="K27" s="2"/>
      <c r="L27" s="8"/>
      <c r="M27" s="8"/>
      <c r="N27" s="2"/>
      <c r="O27" s="2"/>
    </row>
    <row r="28" spans="1:15" ht="15" customHeight="1">
      <c r="A28" s="9"/>
      <c r="B28" s="9"/>
      <c r="C28" s="2"/>
      <c r="D28" s="2"/>
      <c r="E28" s="2"/>
      <c r="F28" s="2" t="s">
        <v>10</v>
      </c>
      <c r="G28" s="2"/>
      <c r="H28" s="27" t="s">
        <v>12</v>
      </c>
      <c r="I28" s="2"/>
      <c r="J28" s="2"/>
      <c r="K28" s="2"/>
      <c r="L28" s="8"/>
      <c r="M28" s="8"/>
      <c r="N28" s="2"/>
      <c r="O28" s="2"/>
    </row>
    <row r="29" spans="1:15" ht="15" customHeight="1">
      <c r="A29" s="9"/>
      <c r="B29" s="9"/>
      <c r="C29" s="2"/>
      <c r="D29" s="2"/>
      <c r="E29" s="2"/>
      <c r="F29" s="2" t="s">
        <v>14</v>
      </c>
      <c r="G29" s="2"/>
      <c r="H29" s="27" t="s">
        <v>13</v>
      </c>
      <c r="I29" s="88" t="s">
        <v>85</v>
      </c>
      <c r="J29" s="87" t="s">
        <v>83</v>
      </c>
      <c r="K29" s="2"/>
      <c r="L29" s="8"/>
      <c r="M29" s="8"/>
      <c r="N29" s="2"/>
      <c r="O29" s="2"/>
    </row>
    <row r="30" spans="1:15" ht="15" customHeight="1">
      <c r="A30" s="9"/>
      <c r="B30" s="9"/>
      <c r="C30" s="2"/>
      <c r="D30" s="2"/>
      <c r="E30" s="62"/>
      <c r="F30" s="2" t="s">
        <v>102</v>
      </c>
      <c r="G30" s="2"/>
      <c r="H30" s="27" t="s">
        <v>101</v>
      </c>
      <c r="I30" s="2"/>
      <c r="J30" s="87" t="s">
        <v>141</v>
      </c>
      <c r="K30" s="2"/>
      <c r="L30" s="8"/>
      <c r="M30" s="8"/>
      <c r="N30" s="2"/>
      <c r="O30" s="2"/>
    </row>
    <row r="31" spans="1:15" ht="15" customHeight="1">
      <c r="A31" s="9"/>
      <c r="B31" s="9"/>
      <c r="C31" s="2"/>
      <c r="D31" s="2"/>
      <c r="E31" s="2"/>
      <c r="F31" s="2" t="s">
        <v>86</v>
      </c>
      <c r="G31" s="2"/>
      <c r="H31" s="27" t="s">
        <v>82</v>
      </c>
      <c r="I31" s="2"/>
      <c r="J31" s="87" t="s">
        <v>84</v>
      </c>
      <c r="K31" s="2"/>
      <c r="L31" s="8"/>
      <c r="M31" s="8"/>
      <c r="N31" s="2"/>
      <c r="O31" s="2"/>
    </row>
    <row r="32" spans="1:15" ht="15" customHeight="1">
      <c r="A32" s="9"/>
      <c r="B32" s="9"/>
      <c r="C32" s="2"/>
      <c r="D32" s="2"/>
      <c r="E32" s="2"/>
      <c r="F32" s="2"/>
      <c r="G32" s="2"/>
      <c r="H32" s="27"/>
      <c r="I32" s="2"/>
      <c r="J32" s="87"/>
      <c r="K32" s="2"/>
      <c r="L32" s="8"/>
      <c r="M32" s="8"/>
      <c r="N32" s="2"/>
      <c r="O32" s="2"/>
    </row>
    <row r="33" spans="1:15" ht="15" customHeight="1">
      <c r="A33" s="9"/>
      <c r="B33" s="9"/>
      <c r="C33" s="2"/>
      <c r="D33" s="2"/>
      <c r="E33" s="2"/>
      <c r="F33" s="2"/>
      <c r="G33" s="2"/>
      <c r="H33" s="27"/>
      <c r="I33" s="2"/>
      <c r="J33" s="87"/>
      <c r="K33" s="2"/>
      <c r="L33" s="8"/>
      <c r="M33" s="8"/>
      <c r="N33" s="2"/>
      <c r="O33" s="2"/>
    </row>
    <row r="34" spans="1:13" ht="13.5" thickBot="1">
      <c r="A34" s="9"/>
      <c r="B34" s="10"/>
      <c r="C34" s="4"/>
      <c r="D34" s="4"/>
      <c r="E34" s="4"/>
      <c r="F34" s="4"/>
      <c r="G34" s="4"/>
      <c r="H34" s="4"/>
      <c r="I34" s="4"/>
      <c r="J34" s="4"/>
      <c r="K34" s="4"/>
      <c r="L34" s="11"/>
      <c r="M34" s="8"/>
    </row>
    <row r="35" spans="1:15" ht="13.5" thickBot="1">
      <c r="A35" s="10"/>
      <c r="B35" s="4"/>
      <c r="C35" s="4"/>
      <c r="D35" s="4"/>
      <c r="E35" s="4"/>
      <c r="F35" s="4"/>
      <c r="G35" s="4"/>
      <c r="H35" s="4"/>
      <c r="I35" s="4"/>
      <c r="J35" s="4"/>
      <c r="K35" s="4"/>
      <c r="L35" s="4"/>
      <c r="M35" s="11"/>
      <c r="N35" s="2"/>
      <c r="O35" s="2"/>
    </row>
    <row r="36" spans="1:15" ht="12.75">
      <c r="A36" s="9"/>
      <c r="B36" s="2"/>
      <c r="C36" s="2"/>
      <c r="D36" s="2"/>
      <c r="E36" s="2"/>
      <c r="F36" s="2"/>
      <c r="G36" s="2"/>
      <c r="H36" s="2"/>
      <c r="I36" s="2"/>
      <c r="J36" s="2"/>
      <c r="K36" s="2"/>
      <c r="L36" s="2"/>
      <c r="M36" s="2"/>
      <c r="N36" s="2"/>
      <c r="O36" s="2"/>
    </row>
    <row r="37" spans="1:15" ht="12.75">
      <c r="A37" s="9"/>
      <c r="B37" s="2"/>
      <c r="C37" s="2"/>
      <c r="D37" s="2"/>
      <c r="E37" s="2"/>
      <c r="F37" s="2"/>
      <c r="G37" s="2"/>
      <c r="H37" s="2"/>
      <c r="I37" s="2"/>
      <c r="J37" s="2"/>
      <c r="K37" s="2"/>
      <c r="L37" s="2"/>
      <c r="M37" s="2"/>
      <c r="N37" s="2"/>
      <c r="O37" s="2"/>
    </row>
    <row r="38" spans="1:15" ht="12.75">
      <c r="A38" s="9"/>
      <c r="B38" s="2"/>
      <c r="C38" s="2"/>
      <c r="D38" s="2"/>
      <c r="E38" s="2"/>
      <c r="F38" s="2"/>
      <c r="G38" s="2"/>
      <c r="H38" s="2"/>
      <c r="I38" s="2"/>
      <c r="J38" s="2"/>
      <c r="K38" s="2"/>
      <c r="L38" s="2"/>
      <c r="M38" s="2"/>
      <c r="N38" s="2"/>
      <c r="O38" s="2"/>
    </row>
    <row r="39" spans="1:15" ht="12.75">
      <c r="A39" s="9"/>
      <c r="B39" s="2"/>
      <c r="C39" s="2"/>
      <c r="D39" s="2"/>
      <c r="E39" s="2"/>
      <c r="F39" s="2"/>
      <c r="G39" s="2"/>
      <c r="H39" s="2"/>
      <c r="I39" s="2"/>
      <c r="J39" s="2"/>
      <c r="K39" s="2"/>
      <c r="L39" s="2"/>
      <c r="M39" s="2"/>
      <c r="N39" s="2"/>
      <c r="O39" s="2"/>
    </row>
    <row r="40" spans="1:15" ht="12.75">
      <c r="A40" s="9"/>
      <c r="B40" s="2"/>
      <c r="C40" s="2"/>
      <c r="D40" s="2"/>
      <c r="E40" s="2"/>
      <c r="F40" s="2"/>
      <c r="G40" s="2"/>
      <c r="H40" s="2"/>
      <c r="I40" s="2"/>
      <c r="J40" s="2"/>
      <c r="K40" s="2"/>
      <c r="L40" s="2"/>
      <c r="M40" s="2"/>
      <c r="N40" s="2"/>
      <c r="O40" s="2"/>
    </row>
    <row r="41" spans="1:15" ht="12.75">
      <c r="A41" s="9"/>
      <c r="B41" s="2"/>
      <c r="C41" s="2"/>
      <c r="D41" s="2"/>
      <c r="E41" s="2"/>
      <c r="F41" s="2"/>
      <c r="G41" s="2"/>
      <c r="H41" s="2"/>
      <c r="I41" s="2"/>
      <c r="J41" s="2"/>
      <c r="K41" s="2"/>
      <c r="L41" s="2"/>
      <c r="M41" s="2"/>
      <c r="N41" s="2"/>
      <c r="O41" s="2"/>
    </row>
    <row r="42" spans="1:15" ht="12.75">
      <c r="A42" s="9"/>
      <c r="B42" s="2"/>
      <c r="C42" s="2"/>
      <c r="D42" s="2"/>
      <c r="E42" s="2"/>
      <c r="F42" s="2"/>
      <c r="G42" s="2"/>
      <c r="H42" s="2"/>
      <c r="I42" s="2"/>
      <c r="J42" s="2"/>
      <c r="K42" s="2"/>
      <c r="L42" s="2"/>
      <c r="M42" s="2"/>
      <c r="N42" s="2"/>
      <c r="O42" s="2"/>
    </row>
    <row r="43" spans="1:15" ht="12.75">
      <c r="A43" s="9"/>
      <c r="B43" s="2"/>
      <c r="C43" s="2"/>
      <c r="D43" s="2"/>
      <c r="E43" s="2"/>
      <c r="F43" s="2"/>
      <c r="G43" s="2"/>
      <c r="H43" s="2"/>
      <c r="I43" s="2"/>
      <c r="J43" s="2"/>
      <c r="K43" s="2"/>
      <c r="L43" s="2"/>
      <c r="M43" s="2"/>
      <c r="N43" s="2"/>
      <c r="O43" s="2"/>
    </row>
    <row r="44" spans="1:15" ht="12.75">
      <c r="A44" s="9"/>
      <c r="B44" s="2"/>
      <c r="C44" s="2"/>
      <c r="D44" s="2"/>
      <c r="E44" s="2"/>
      <c r="F44" s="2"/>
      <c r="G44" s="2"/>
      <c r="H44" s="2"/>
      <c r="I44" s="2"/>
      <c r="J44" s="2"/>
      <c r="K44" s="2"/>
      <c r="L44" s="2"/>
      <c r="M44" s="2"/>
      <c r="N44" s="2"/>
      <c r="O44" s="2"/>
    </row>
    <row r="45" spans="1:15" ht="12.75">
      <c r="A45" s="9"/>
      <c r="B45" s="2"/>
      <c r="C45" s="2"/>
      <c r="D45" s="2"/>
      <c r="E45" s="2"/>
      <c r="F45" s="2"/>
      <c r="G45" s="2"/>
      <c r="H45" s="2"/>
      <c r="I45" s="2"/>
      <c r="J45" s="2"/>
      <c r="K45" s="2"/>
      <c r="L45" s="2"/>
      <c r="M45" s="2"/>
      <c r="N45" s="2"/>
      <c r="O45" s="2"/>
    </row>
    <row r="46" spans="1:15" ht="12.75">
      <c r="A46" s="9"/>
      <c r="B46" s="2"/>
      <c r="C46" s="2"/>
      <c r="D46" s="2"/>
      <c r="E46" s="2"/>
      <c r="F46" s="2"/>
      <c r="G46" s="2"/>
      <c r="H46" s="2"/>
      <c r="I46" s="2"/>
      <c r="J46" s="2"/>
      <c r="K46" s="2"/>
      <c r="L46" s="2"/>
      <c r="M46" s="2"/>
      <c r="N46" s="2"/>
      <c r="O46" s="2"/>
    </row>
    <row r="47" spans="1:15" ht="12.75">
      <c r="A47" s="9"/>
      <c r="B47" s="2"/>
      <c r="C47" s="2"/>
      <c r="D47" s="2"/>
      <c r="E47" s="2"/>
      <c r="F47" s="2"/>
      <c r="G47" s="2"/>
      <c r="H47" s="2"/>
      <c r="I47" s="2"/>
      <c r="J47" s="2"/>
      <c r="K47" s="2"/>
      <c r="L47" s="2"/>
      <c r="M47" s="2"/>
      <c r="N47" s="2"/>
      <c r="O47" s="2"/>
    </row>
    <row r="48" spans="1:15" ht="12.75">
      <c r="A48" s="9"/>
      <c r="B48" s="2"/>
      <c r="C48" s="2"/>
      <c r="D48" s="2"/>
      <c r="E48" s="2"/>
      <c r="F48" s="2"/>
      <c r="G48" s="2"/>
      <c r="H48" s="2"/>
      <c r="I48" s="2"/>
      <c r="J48" s="2"/>
      <c r="K48" s="2"/>
      <c r="L48" s="2"/>
      <c r="M48" s="2"/>
      <c r="N48" s="2"/>
      <c r="O48" s="2"/>
    </row>
    <row r="49" spans="1:15" ht="12.75">
      <c r="A49" s="9"/>
      <c r="B49" s="2"/>
      <c r="C49" s="2"/>
      <c r="D49" s="2"/>
      <c r="E49" s="2"/>
      <c r="F49" s="2"/>
      <c r="G49" s="2"/>
      <c r="H49" s="2"/>
      <c r="I49" s="2"/>
      <c r="J49" s="2"/>
      <c r="K49" s="2"/>
      <c r="L49" s="2"/>
      <c r="M49" s="2"/>
      <c r="N49" s="2"/>
      <c r="O49" s="2"/>
    </row>
    <row r="50" spans="1:15" ht="13.5" thickBot="1">
      <c r="A50" s="10"/>
      <c r="B50" s="4"/>
      <c r="C50" s="4"/>
      <c r="D50" s="4"/>
      <c r="E50" s="4"/>
      <c r="F50" s="4"/>
      <c r="G50" s="4"/>
      <c r="H50" s="4"/>
      <c r="I50" s="4"/>
      <c r="J50" s="4"/>
      <c r="K50" s="4"/>
      <c r="L50" s="4"/>
      <c r="M50" s="4"/>
      <c r="N50" s="4"/>
      <c r="O50" s="4"/>
    </row>
  </sheetData>
  <sheetProtection password="CA4D" sheet="1" objects="1" selectLockedCells="1"/>
  <mergeCells count="2">
    <mergeCell ref="A1:M1"/>
    <mergeCell ref="A2:M2"/>
  </mergeCells>
  <dataValidations count="1">
    <dataValidation type="list" allowBlank="1" showInputMessage="1" showErrorMessage="1" sqref="D9:D24">
      <formula1>Clabour</formula1>
    </dataValidation>
  </dataValidations>
  <printOptions/>
  <pageMargins left="0.7480314960629921" right="0.7480314960629921" top="0.7480314960629921" bottom="0.7480314960629921" header="0.5118110236220472" footer="0.5118110236220472"/>
  <pageSetup fitToHeight="1" fitToWidth="1" horizontalDpi="600" verticalDpi="600" orientation="portrait" scale="89" r:id="rId4"/>
  <headerFooter alignWithMargins="0">
    <oddHeader>&amp;CBCMB 2017 UCA June 30, 2017</oddHeader>
    <oddFooter>&amp;LPrepared by MNP LLP&amp;R&amp;A  Page &amp;P of &amp;N</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U39"/>
  <sheetViews>
    <sheetView showGridLines="0" zoomScale="90" zoomScaleNormal="90" zoomScaleSheetLayoutView="90" workbookViewId="0" topLeftCell="A1">
      <selection activeCell="N16" sqref="N16"/>
    </sheetView>
  </sheetViews>
  <sheetFormatPr defaultColWidth="9.140625" defaultRowHeight="12.75"/>
  <cols>
    <col min="1" max="1" width="1.7109375" style="0" customWidth="1"/>
    <col min="2" max="2" width="1.28515625" style="0" customWidth="1"/>
    <col min="3" max="3" width="3.7109375" style="0" customWidth="1"/>
    <col min="4" max="4" width="8.57421875" style="0" customWidth="1"/>
    <col min="5" max="5" width="11.140625" style="0" customWidth="1"/>
    <col min="6" max="6" width="14.7109375" style="0" customWidth="1"/>
    <col min="7" max="7" width="10.28125" style="0" customWidth="1"/>
    <col min="8" max="8" width="14.8515625" style="0" customWidth="1"/>
    <col min="9" max="9" width="12.421875" style="0" customWidth="1"/>
    <col min="10" max="10" width="12.28125" style="0" customWidth="1"/>
    <col min="11" max="11" width="17.140625" style="0" customWidth="1"/>
    <col min="12" max="12" width="12.421875" style="0" customWidth="1"/>
    <col min="13" max="17" width="7.421875" style="0" customWidth="1"/>
    <col min="18" max="18" width="8.8515625" style="0" customWidth="1"/>
    <col min="19" max="19" width="1.421875" style="0" customWidth="1"/>
    <col min="20" max="20" width="1.7109375" style="0" customWidth="1"/>
    <col min="21" max="21" width="3.8515625" style="0" customWidth="1"/>
  </cols>
  <sheetData>
    <row r="1" spans="1:20" ht="18.75" customHeight="1">
      <c r="A1" s="553" t="s">
        <v>54</v>
      </c>
      <c r="B1" s="596"/>
      <c r="C1" s="596"/>
      <c r="D1" s="596"/>
      <c r="E1" s="596"/>
      <c r="F1" s="596"/>
      <c r="G1" s="596"/>
      <c r="H1" s="596"/>
      <c r="I1" s="596"/>
      <c r="J1" s="596"/>
      <c r="K1" s="597"/>
      <c r="L1" s="596"/>
      <c r="M1" s="596"/>
      <c r="N1" s="597"/>
      <c r="O1" s="596"/>
      <c r="P1" s="596"/>
      <c r="Q1" s="596"/>
      <c r="R1" s="596"/>
      <c r="S1" s="596"/>
      <c r="T1" s="597"/>
    </row>
    <row r="2" spans="1:20" ht="18" customHeight="1" thickBot="1">
      <c r="A2" s="556" t="str">
        <f>'1 - General Statistics'!A2</f>
        <v>2017 UNIFORM CODE OF ACCOUNTS</v>
      </c>
      <c r="B2" s="598"/>
      <c r="C2" s="598"/>
      <c r="D2" s="598"/>
      <c r="E2" s="598"/>
      <c r="F2" s="598"/>
      <c r="G2" s="598"/>
      <c r="H2" s="598"/>
      <c r="I2" s="598"/>
      <c r="J2" s="598"/>
      <c r="K2" s="599"/>
      <c r="L2" s="598"/>
      <c r="M2" s="598"/>
      <c r="N2" s="599"/>
      <c r="O2" s="598"/>
      <c r="P2" s="598"/>
      <c r="Q2" s="598"/>
      <c r="R2" s="598"/>
      <c r="S2" s="598"/>
      <c r="T2" s="599"/>
    </row>
    <row r="3" spans="1:20" ht="15" customHeight="1" thickBot="1">
      <c r="A3" s="39"/>
      <c r="B3" s="6"/>
      <c r="C3" s="5"/>
      <c r="D3" s="5"/>
      <c r="E3" s="5"/>
      <c r="F3" s="5"/>
      <c r="G3" s="5"/>
      <c r="H3" s="5"/>
      <c r="I3" s="5"/>
      <c r="J3" s="5"/>
      <c r="K3" s="5"/>
      <c r="L3" s="5"/>
      <c r="M3" s="5"/>
      <c r="N3" s="5"/>
      <c r="O3" s="5"/>
      <c r="P3" s="5"/>
      <c r="Q3" s="5"/>
      <c r="R3" s="5"/>
      <c r="S3" s="5"/>
      <c r="T3" s="106"/>
    </row>
    <row r="4" spans="1:20" ht="21" thickBot="1">
      <c r="A4" s="9"/>
      <c r="B4" s="159"/>
      <c r="C4" s="160" t="s">
        <v>254</v>
      </c>
      <c r="D4" s="162"/>
      <c r="E4" s="163"/>
      <c r="F4" s="163"/>
      <c r="G4" s="164"/>
      <c r="H4" s="19"/>
      <c r="I4" s="19"/>
      <c r="J4" s="19"/>
      <c r="K4" s="19"/>
      <c r="L4" s="19"/>
      <c r="M4" s="19"/>
      <c r="N4" s="19"/>
      <c r="O4" s="19"/>
      <c r="P4" s="19"/>
      <c r="Q4" s="19"/>
      <c r="R4" s="64"/>
      <c r="S4" s="29"/>
      <c r="T4" s="112"/>
    </row>
    <row r="5" spans="1:20" ht="8.25" customHeight="1">
      <c r="A5" s="9"/>
      <c r="B5" s="155"/>
      <c r="C5" s="157"/>
      <c r="D5" s="64"/>
      <c r="E5" s="19"/>
      <c r="F5" s="19"/>
      <c r="G5" s="19"/>
      <c r="H5" s="5"/>
      <c r="I5" s="5"/>
      <c r="J5" s="5"/>
      <c r="K5" s="5"/>
      <c r="L5" s="5"/>
      <c r="M5" s="5"/>
      <c r="N5" s="5"/>
      <c r="O5" s="5"/>
      <c r="P5" s="5"/>
      <c r="Q5" s="5"/>
      <c r="R5" s="36"/>
      <c r="S5" s="106"/>
      <c r="T5" s="112"/>
    </row>
    <row r="6" spans="1:20" ht="18">
      <c r="A6" s="9"/>
      <c r="B6" s="9"/>
      <c r="C6" s="13"/>
      <c r="D6" s="2"/>
      <c r="E6" s="2"/>
      <c r="F6" s="2"/>
      <c r="G6" s="2"/>
      <c r="H6" s="2"/>
      <c r="I6" s="2"/>
      <c r="J6" s="2"/>
      <c r="K6" s="2"/>
      <c r="L6" s="2"/>
      <c r="M6" s="2"/>
      <c r="N6" s="2"/>
      <c r="O6" s="2"/>
      <c r="P6" s="2"/>
      <c r="Q6" s="2"/>
      <c r="R6" s="2"/>
      <c r="S6" s="8"/>
      <c r="T6" s="8"/>
    </row>
    <row r="7" spans="1:20" ht="13.5" customHeight="1" thickBot="1">
      <c r="A7" s="9"/>
      <c r="B7" s="9"/>
      <c r="C7" s="2"/>
      <c r="D7" s="51" t="s">
        <v>27</v>
      </c>
      <c r="E7" s="51" t="s">
        <v>28</v>
      </c>
      <c r="F7" s="51" t="s">
        <v>29</v>
      </c>
      <c r="G7" s="51" t="s">
        <v>30</v>
      </c>
      <c r="H7" s="51" t="s">
        <v>31</v>
      </c>
      <c r="I7" s="51" t="s">
        <v>32</v>
      </c>
      <c r="J7" s="51" t="s">
        <v>33</v>
      </c>
      <c r="K7" s="179" t="s">
        <v>34</v>
      </c>
      <c r="L7" s="51" t="s">
        <v>336</v>
      </c>
      <c r="M7" s="51" t="s">
        <v>35</v>
      </c>
      <c r="N7" s="179" t="s">
        <v>36</v>
      </c>
      <c r="O7" s="51" t="s">
        <v>37</v>
      </c>
      <c r="P7" s="51" t="s">
        <v>38</v>
      </c>
      <c r="Q7" s="51" t="s">
        <v>53</v>
      </c>
      <c r="R7" s="51" t="s">
        <v>127</v>
      </c>
      <c r="S7" s="8"/>
      <c r="T7" s="8"/>
    </row>
    <row r="8" spans="1:20" s="1" customFormat="1" ht="66.75" customHeight="1" thickBot="1">
      <c r="A8" s="24"/>
      <c r="B8" s="24"/>
      <c r="C8" s="31" t="s">
        <v>25</v>
      </c>
      <c r="D8" s="107" t="s">
        <v>40</v>
      </c>
      <c r="E8" s="120" t="s">
        <v>26</v>
      </c>
      <c r="F8" s="121" t="s">
        <v>124</v>
      </c>
      <c r="G8" s="122" t="s">
        <v>39</v>
      </c>
      <c r="H8" s="121" t="s">
        <v>125</v>
      </c>
      <c r="I8" s="123" t="s">
        <v>331</v>
      </c>
      <c r="J8" s="120" t="s">
        <v>129</v>
      </c>
      <c r="K8" s="113" t="s">
        <v>337</v>
      </c>
      <c r="L8" s="334" t="s">
        <v>292</v>
      </c>
      <c r="M8" s="108" t="s">
        <v>57</v>
      </c>
      <c r="N8" s="108" t="s">
        <v>58</v>
      </c>
      <c r="O8" s="61" t="s">
        <v>103</v>
      </c>
      <c r="P8" s="61" t="s">
        <v>126</v>
      </c>
      <c r="Q8" s="109" t="s">
        <v>625</v>
      </c>
      <c r="R8" s="110" t="s">
        <v>107</v>
      </c>
      <c r="S8" s="25"/>
      <c r="T8" s="25"/>
    </row>
    <row r="9" spans="1:20" ht="19.5" customHeight="1" thickBot="1">
      <c r="A9" s="9"/>
      <c r="B9" s="9"/>
      <c r="C9" s="21">
        <v>400</v>
      </c>
      <c r="D9" s="214"/>
      <c r="E9" s="215"/>
      <c r="F9" s="216"/>
      <c r="G9" s="217"/>
      <c r="H9" s="216"/>
      <c r="I9" s="218"/>
      <c r="J9" s="219"/>
      <c r="K9" s="128">
        <f>F9+H9+I9+J9</f>
        <v>0</v>
      </c>
      <c r="L9" s="379">
        <f>IF(E9&lt;&gt;0,F9/E9,"")</f>
      </c>
      <c r="M9" s="225"/>
      <c r="N9" s="226"/>
      <c r="O9" s="227"/>
      <c r="P9" s="227"/>
      <c r="Q9" s="226"/>
      <c r="R9" s="111">
        <f>SUM(M9:Q9)</f>
        <v>0</v>
      </c>
      <c r="S9" s="8"/>
      <c r="T9" s="8"/>
    </row>
    <row r="10" spans="1:20" ht="19.5" customHeight="1" thickBot="1">
      <c r="A10" s="9"/>
      <c r="B10" s="9"/>
      <c r="C10" s="21">
        <f aca="true" t="shared" si="0" ref="C10:C24">+C9+1</f>
        <v>401</v>
      </c>
      <c r="D10" s="220"/>
      <c r="E10" s="196"/>
      <c r="F10" s="211"/>
      <c r="G10" s="212"/>
      <c r="H10" s="211"/>
      <c r="I10" s="213"/>
      <c r="J10" s="195"/>
      <c r="K10" s="128">
        <f aca="true" t="shared" si="1" ref="K10:K17">F10+H10+I10+J10</f>
        <v>0</v>
      </c>
      <c r="L10" s="379">
        <f aca="true" t="shared" si="2" ref="L10:L23">IF(E10&lt;&gt;0,F10/E10,"")</f>
      </c>
      <c r="M10" s="228"/>
      <c r="N10" s="229"/>
      <c r="O10" s="230"/>
      <c r="P10" s="230"/>
      <c r="Q10" s="229"/>
      <c r="R10" s="111">
        <f aca="true" t="shared" si="3" ref="R10:R23">SUM(M10:Q10)</f>
        <v>0</v>
      </c>
      <c r="S10" s="8"/>
      <c r="T10" s="8"/>
    </row>
    <row r="11" spans="1:20" ht="19.5" customHeight="1" thickBot="1">
      <c r="A11" s="9"/>
      <c r="B11" s="9"/>
      <c r="C11" s="21">
        <f t="shared" si="0"/>
        <v>402</v>
      </c>
      <c r="D11" s="220"/>
      <c r="E11" s="196"/>
      <c r="F11" s="211"/>
      <c r="G11" s="212"/>
      <c r="H11" s="211"/>
      <c r="I11" s="213"/>
      <c r="J11" s="195"/>
      <c r="K11" s="128">
        <f t="shared" si="1"/>
        <v>0</v>
      </c>
      <c r="L11" s="379">
        <f t="shared" si="2"/>
      </c>
      <c r="M11" s="228"/>
      <c r="N11" s="229"/>
      <c r="O11" s="230"/>
      <c r="P11" s="230"/>
      <c r="Q11" s="229"/>
      <c r="R11" s="111">
        <f t="shared" si="3"/>
        <v>0</v>
      </c>
      <c r="S11" s="8"/>
      <c r="T11" s="8"/>
    </row>
    <row r="12" spans="1:20" ht="19.5" customHeight="1" thickBot="1">
      <c r="A12" s="9"/>
      <c r="B12" s="9"/>
      <c r="C12" s="21">
        <f t="shared" si="0"/>
        <v>403</v>
      </c>
      <c r="D12" s="220"/>
      <c r="E12" s="196"/>
      <c r="F12" s="211"/>
      <c r="G12" s="212"/>
      <c r="H12" s="211"/>
      <c r="I12" s="213"/>
      <c r="J12" s="195"/>
      <c r="K12" s="128">
        <f t="shared" si="1"/>
        <v>0</v>
      </c>
      <c r="L12" s="379">
        <f t="shared" si="2"/>
      </c>
      <c r="M12" s="228"/>
      <c r="N12" s="229"/>
      <c r="O12" s="230"/>
      <c r="P12" s="230"/>
      <c r="Q12" s="229"/>
      <c r="R12" s="111">
        <f t="shared" si="3"/>
        <v>0</v>
      </c>
      <c r="S12" s="8"/>
      <c r="T12" s="8"/>
    </row>
    <row r="13" spans="1:20" ht="19.5" customHeight="1" thickBot="1">
      <c r="A13" s="9"/>
      <c r="B13" s="9"/>
      <c r="C13" s="21">
        <f t="shared" si="0"/>
        <v>404</v>
      </c>
      <c r="D13" s="220"/>
      <c r="E13" s="196"/>
      <c r="F13" s="211"/>
      <c r="G13" s="212"/>
      <c r="H13" s="211"/>
      <c r="I13" s="213"/>
      <c r="J13" s="195"/>
      <c r="K13" s="128">
        <f t="shared" si="1"/>
        <v>0</v>
      </c>
      <c r="L13" s="379">
        <f t="shared" si="2"/>
      </c>
      <c r="M13" s="228"/>
      <c r="N13" s="229"/>
      <c r="O13" s="230"/>
      <c r="P13" s="230"/>
      <c r="Q13" s="229"/>
      <c r="R13" s="111">
        <f t="shared" si="3"/>
        <v>0</v>
      </c>
      <c r="S13" s="8"/>
      <c r="T13" s="8"/>
    </row>
    <row r="14" spans="1:20" ht="19.5" customHeight="1" thickBot="1">
      <c r="A14" s="9"/>
      <c r="B14" s="9"/>
      <c r="C14" s="21">
        <f t="shared" si="0"/>
        <v>405</v>
      </c>
      <c r="D14" s="220"/>
      <c r="E14" s="196"/>
      <c r="F14" s="211"/>
      <c r="G14" s="212"/>
      <c r="H14" s="211"/>
      <c r="I14" s="213"/>
      <c r="J14" s="195"/>
      <c r="K14" s="128">
        <f t="shared" si="1"/>
        <v>0</v>
      </c>
      <c r="L14" s="379">
        <f t="shared" si="2"/>
      </c>
      <c r="M14" s="228"/>
      <c r="N14" s="229"/>
      <c r="O14" s="230"/>
      <c r="P14" s="230"/>
      <c r="Q14" s="229"/>
      <c r="R14" s="111">
        <f t="shared" si="3"/>
        <v>0</v>
      </c>
      <c r="S14" s="8"/>
      <c r="T14" s="8"/>
    </row>
    <row r="15" spans="1:20" ht="19.5" customHeight="1" thickBot="1">
      <c r="A15" s="9"/>
      <c r="B15" s="9"/>
      <c r="C15" s="21">
        <f t="shared" si="0"/>
        <v>406</v>
      </c>
      <c r="D15" s="220"/>
      <c r="E15" s="196"/>
      <c r="F15" s="211"/>
      <c r="G15" s="212"/>
      <c r="H15" s="211"/>
      <c r="I15" s="213"/>
      <c r="J15" s="195"/>
      <c r="K15" s="128">
        <f t="shared" si="1"/>
        <v>0</v>
      </c>
      <c r="L15" s="379">
        <f t="shared" si="2"/>
      </c>
      <c r="M15" s="228"/>
      <c r="N15" s="229"/>
      <c r="O15" s="230"/>
      <c r="P15" s="230"/>
      <c r="Q15" s="229"/>
      <c r="R15" s="111">
        <f t="shared" si="3"/>
        <v>0</v>
      </c>
      <c r="S15" s="8"/>
      <c r="T15" s="8"/>
    </row>
    <row r="16" spans="1:20" ht="19.5" customHeight="1" thickBot="1">
      <c r="A16" s="9"/>
      <c r="B16" s="9"/>
      <c r="C16" s="21">
        <f t="shared" si="0"/>
        <v>407</v>
      </c>
      <c r="D16" s="220"/>
      <c r="E16" s="196"/>
      <c r="F16" s="211"/>
      <c r="G16" s="212"/>
      <c r="H16" s="211"/>
      <c r="I16" s="213"/>
      <c r="J16" s="195"/>
      <c r="K16" s="128">
        <f t="shared" si="1"/>
        <v>0</v>
      </c>
      <c r="L16" s="379">
        <f t="shared" si="2"/>
      </c>
      <c r="M16" s="228"/>
      <c r="N16" s="229"/>
      <c r="O16" s="230"/>
      <c r="P16" s="230"/>
      <c r="Q16" s="229"/>
      <c r="R16" s="111">
        <f t="shared" si="3"/>
        <v>0</v>
      </c>
      <c r="S16" s="8"/>
      <c r="T16" s="8"/>
    </row>
    <row r="17" spans="1:20" ht="19.5" customHeight="1" thickBot="1">
      <c r="A17" s="9"/>
      <c r="B17" s="9"/>
      <c r="C17" s="21">
        <f t="shared" si="0"/>
        <v>408</v>
      </c>
      <c r="D17" s="220"/>
      <c r="E17" s="196"/>
      <c r="F17" s="211"/>
      <c r="G17" s="212"/>
      <c r="H17" s="211"/>
      <c r="I17" s="213"/>
      <c r="J17" s="195"/>
      <c r="K17" s="128">
        <f t="shared" si="1"/>
        <v>0</v>
      </c>
      <c r="L17" s="379">
        <f t="shared" si="2"/>
      </c>
      <c r="M17" s="228"/>
      <c r="N17" s="229"/>
      <c r="O17" s="230"/>
      <c r="P17" s="230"/>
      <c r="Q17" s="229"/>
      <c r="R17" s="111">
        <f t="shared" si="3"/>
        <v>0</v>
      </c>
      <c r="S17" s="8"/>
      <c r="T17" s="8"/>
    </row>
    <row r="18" spans="1:20" ht="19.5" customHeight="1" thickBot="1">
      <c r="A18" s="9"/>
      <c r="B18" s="9"/>
      <c r="C18" s="21">
        <f t="shared" si="0"/>
        <v>409</v>
      </c>
      <c r="D18" s="220"/>
      <c r="E18" s="196"/>
      <c r="F18" s="211"/>
      <c r="G18" s="212"/>
      <c r="H18" s="211"/>
      <c r="I18" s="213"/>
      <c r="J18" s="195"/>
      <c r="K18" s="128">
        <f>F18+H18+I18+J18</f>
        <v>0</v>
      </c>
      <c r="L18" s="379">
        <f t="shared" si="2"/>
      </c>
      <c r="M18" s="228"/>
      <c r="N18" s="229"/>
      <c r="O18" s="230"/>
      <c r="P18" s="230"/>
      <c r="Q18" s="229"/>
      <c r="R18" s="111">
        <f t="shared" si="3"/>
        <v>0</v>
      </c>
      <c r="S18" s="8"/>
      <c r="T18" s="8"/>
    </row>
    <row r="19" spans="1:20" ht="19.5" customHeight="1" thickBot="1">
      <c r="A19" s="9"/>
      <c r="B19" s="9"/>
      <c r="C19" s="21">
        <f t="shared" si="0"/>
        <v>410</v>
      </c>
      <c r="D19" s="220"/>
      <c r="E19" s="196"/>
      <c r="F19" s="211"/>
      <c r="G19" s="212"/>
      <c r="H19" s="211"/>
      <c r="I19" s="213"/>
      <c r="J19" s="195"/>
      <c r="K19" s="128">
        <f aca="true" t="shared" si="4" ref="K19:K24">F19+H19+I19+J19</f>
        <v>0</v>
      </c>
      <c r="L19" s="379">
        <f t="shared" si="2"/>
      </c>
      <c r="M19" s="228"/>
      <c r="N19" s="229"/>
      <c r="O19" s="230"/>
      <c r="P19" s="230"/>
      <c r="Q19" s="229"/>
      <c r="R19" s="111">
        <f t="shared" si="3"/>
        <v>0</v>
      </c>
      <c r="S19" s="8"/>
      <c r="T19" s="8"/>
    </row>
    <row r="20" spans="1:20" ht="19.5" customHeight="1" thickBot="1">
      <c r="A20" s="9"/>
      <c r="B20" s="9"/>
      <c r="C20" s="21">
        <f t="shared" si="0"/>
        <v>411</v>
      </c>
      <c r="D20" s="220"/>
      <c r="E20" s="196"/>
      <c r="F20" s="211"/>
      <c r="G20" s="212"/>
      <c r="H20" s="211"/>
      <c r="I20" s="213"/>
      <c r="J20" s="195"/>
      <c r="K20" s="128">
        <f t="shared" si="4"/>
        <v>0</v>
      </c>
      <c r="L20" s="379">
        <f t="shared" si="2"/>
      </c>
      <c r="M20" s="228"/>
      <c r="N20" s="229"/>
      <c r="O20" s="230"/>
      <c r="P20" s="230"/>
      <c r="Q20" s="229"/>
      <c r="R20" s="111">
        <f t="shared" si="3"/>
        <v>0</v>
      </c>
      <c r="S20" s="8"/>
      <c r="T20" s="8"/>
    </row>
    <row r="21" spans="1:20" ht="19.5" customHeight="1" thickBot="1">
      <c r="A21" s="9"/>
      <c r="B21" s="9"/>
      <c r="C21" s="21">
        <f t="shared" si="0"/>
        <v>412</v>
      </c>
      <c r="D21" s="220"/>
      <c r="E21" s="196"/>
      <c r="F21" s="211"/>
      <c r="G21" s="212"/>
      <c r="H21" s="211"/>
      <c r="I21" s="213"/>
      <c r="J21" s="195"/>
      <c r="K21" s="128">
        <f t="shared" si="4"/>
        <v>0</v>
      </c>
      <c r="L21" s="379">
        <f t="shared" si="2"/>
      </c>
      <c r="M21" s="228"/>
      <c r="N21" s="229"/>
      <c r="O21" s="230"/>
      <c r="P21" s="230"/>
      <c r="Q21" s="229"/>
      <c r="R21" s="111">
        <f t="shared" si="3"/>
        <v>0</v>
      </c>
      <c r="S21" s="8"/>
      <c r="T21" s="8"/>
    </row>
    <row r="22" spans="1:20" ht="19.5" customHeight="1" thickBot="1">
      <c r="A22" s="9"/>
      <c r="B22" s="9"/>
      <c r="C22" s="21">
        <f t="shared" si="0"/>
        <v>413</v>
      </c>
      <c r="D22" s="220"/>
      <c r="E22" s="196"/>
      <c r="F22" s="211"/>
      <c r="G22" s="212"/>
      <c r="H22" s="211"/>
      <c r="I22" s="213"/>
      <c r="J22" s="195"/>
      <c r="K22" s="128">
        <f t="shared" si="4"/>
        <v>0</v>
      </c>
      <c r="L22" s="379">
        <f t="shared" si="2"/>
      </c>
      <c r="M22" s="228"/>
      <c r="N22" s="229"/>
      <c r="O22" s="230"/>
      <c r="P22" s="230"/>
      <c r="Q22" s="229"/>
      <c r="R22" s="111">
        <f t="shared" si="3"/>
        <v>0</v>
      </c>
      <c r="S22" s="8"/>
      <c r="T22" s="8"/>
    </row>
    <row r="23" spans="1:20" ht="19.5" customHeight="1" thickBot="1">
      <c r="A23" s="9"/>
      <c r="B23" s="9"/>
      <c r="C23" s="21">
        <f t="shared" si="0"/>
        <v>414</v>
      </c>
      <c r="D23" s="221"/>
      <c r="E23" s="202"/>
      <c r="F23" s="222"/>
      <c r="G23" s="223"/>
      <c r="H23" s="222"/>
      <c r="I23" s="224"/>
      <c r="J23" s="201"/>
      <c r="K23" s="128">
        <f t="shared" si="4"/>
        <v>0</v>
      </c>
      <c r="L23" s="379">
        <f t="shared" si="2"/>
      </c>
      <c r="M23" s="231"/>
      <c r="N23" s="232"/>
      <c r="O23" s="233"/>
      <c r="P23" s="233"/>
      <c r="Q23" s="232"/>
      <c r="R23" s="111">
        <f t="shared" si="3"/>
        <v>0</v>
      </c>
      <c r="S23" s="8"/>
      <c r="T23" s="8"/>
    </row>
    <row r="24" spans="1:20" ht="18" customHeight="1" thickBot="1">
      <c r="A24" s="9"/>
      <c r="B24" s="9"/>
      <c r="C24" s="21">
        <f t="shared" si="0"/>
        <v>415</v>
      </c>
      <c r="D24" s="65" t="s">
        <v>21</v>
      </c>
      <c r="E24" s="147">
        <f aca="true" t="shared" si="5" ref="E24:J24">SUM(E9:E23)</f>
        <v>0</v>
      </c>
      <c r="F24" s="134">
        <f t="shared" si="5"/>
        <v>0</v>
      </c>
      <c r="G24" s="147">
        <f t="shared" si="5"/>
        <v>0</v>
      </c>
      <c r="H24" s="134">
        <f t="shared" si="5"/>
        <v>0</v>
      </c>
      <c r="I24" s="134">
        <f t="shared" si="5"/>
        <v>0</v>
      </c>
      <c r="J24" s="134">
        <f t="shared" si="5"/>
        <v>0</v>
      </c>
      <c r="K24" s="128">
        <f t="shared" si="4"/>
        <v>0</v>
      </c>
      <c r="L24" s="64"/>
      <c r="M24" s="2"/>
      <c r="N24" s="6"/>
      <c r="O24" s="2"/>
      <c r="P24" s="2"/>
      <c r="Q24" s="2"/>
      <c r="R24" s="2"/>
      <c r="S24" s="8"/>
      <c r="T24" s="8"/>
    </row>
    <row r="25" spans="1:20" ht="16.5" thickBot="1">
      <c r="A25" s="9"/>
      <c r="B25" s="9"/>
      <c r="C25" s="2"/>
      <c r="D25" s="2"/>
      <c r="E25" s="2"/>
      <c r="F25" s="2"/>
      <c r="G25" s="2"/>
      <c r="H25" s="2"/>
      <c r="I25" s="2"/>
      <c r="J25" s="2"/>
      <c r="K25" s="6"/>
      <c r="L25" s="2"/>
      <c r="M25" s="2"/>
      <c r="N25" s="2"/>
      <c r="O25" s="14"/>
      <c r="P25" s="14"/>
      <c r="Q25" s="2"/>
      <c r="R25" s="2"/>
      <c r="S25" s="8"/>
      <c r="T25" s="8"/>
    </row>
    <row r="26" spans="1:21" ht="24" customHeight="1">
      <c r="A26" s="9"/>
      <c r="B26" s="9"/>
      <c r="F26" s="239" t="s">
        <v>8</v>
      </c>
      <c r="G26" s="240"/>
      <c r="H26" s="349" t="s">
        <v>9</v>
      </c>
      <c r="I26" s="236" t="s">
        <v>11</v>
      </c>
      <c r="J26" s="59" t="s">
        <v>56</v>
      </c>
      <c r="K26" s="119"/>
      <c r="L26" s="27"/>
      <c r="M26" s="2"/>
      <c r="N26" s="2"/>
      <c r="O26" s="2"/>
      <c r="P26" s="2"/>
      <c r="Q26" s="2"/>
      <c r="R26" s="2"/>
      <c r="S26" s="8"/>
      <c r="T26" s="8"/>
      <c r="U26" s="2"/>
    </row>
    <row r="27" spans="1:21" ht="18" customHeight="1">
      <c r="A27" s="9"/>
      <c r="B27" s="9"/>
      <c r="C27" s="2"/>
      <c r="D27" s="2"/>
      <c r="E27" s="2"/>
      <c r="F27" s="9"/>
      <c r="G27" s="2"/>
      <c r="H27" s="234" t="s">
        <v>256</v>
      </c>
      <c r="I27" s="237" t="s">
        <v>12</v>
      </c>
      <c r="J27" s="60" t="s">
        <v>105</v>
      </c>
      <c r="K27" s="2"/>
      <c r="L27" s="2"/>
      <c r="M27" s="2"/>
      <c r="N27" s="2"/>
      <c r="O27" s="2"/>
      <c r="P27" s="2"/>
      <c r="Q27" s="2"/>
      <c r="R27" s="2"/>
      <c r="S27" s="8"/>
      <c r="T27" s="8"/>
      <c r="U27" s="2"/>
    </row>
    <row r="28" spans="1:21" ht="18" customHeight="1">
      <c r="A28" s="9"/>
      <c r="B28" s="9"/>
      <c r="C28" s="2"/>
      <c r="D28" s="2"/>
      <c r="E28" s="2"/>
      <c r="F28" s="9"/>
      <c r="G28" s="2"/>
      <c r="H28" s="234" t="s">
        <v>257</v>
      </c>
      <c r="I28" s="237" t="s">
        <v>13</v>
      </c>
      <c r="J28" s="59" t="s">
        <v>106</v>
      </c>
      <c r="K28" s="2"/>
      <c r="L28" s="2"/>
      <c r="M28" s="2"/>
      <c r="N28" s="2"/>
      <c r="O28" s="2"/>
      <c r="P28" s="2"/>
      <c r="Q28" s="2"/>
      <c r="R28" s="2"/>
      <c r="S28" s="8"/>
      <c r="T28" s="8"/>
      <c r="U28" s="2"/>
    </row>
    <row r="29" spans="1:21" ht="18" customHeight="1">
      <c r="A29" s="9"/>
      <c r="B29" s="9"/>
      <c r="C29" s="2"/>
      <c r="D29" s="2"/>
      <c r="E29" s="2"/>
      <c r="F29" s="9"/>
      <c r="G29" s="2"/>
      <c r="H29" s="235" t="s">
        <v>258</v>
      </c>
      <c r="I29" s="238" t="s">
        <v>104</v>
      </c>
      <c r="J29" s="59"/>
      <c r="K29" s="2"/>
      <c r="L29" s="2"/>
      <c r="M29" s="2"/>
      <c r="N29" s="2"/>
      <c r="O29" s="2"/>
      <c r="P29" s="2"/>
      <c r="Q29" s="2"/>
      <c r="R29" s="2"/>
      <c r="S29" s="8"/>
      <c r="T29" s="8"/>
      <c r="U29" s="2"/>
    </row>
    <row r="30" spans="1:21" ht="18" customHeight="1">
      <c r="A30" s="9"/>
      <c r="B30" s="9"/>
      <c r="C30" s="2"/>
      <c r="D30" s="2"/>
      <c r="E30" s="62"/>
      <c r="F30" s="9"/>
      <c r="G30" s="2"/>
      <c r="H30" s="235" t="s">
        <v>259</v>
      </c>
      <c r="I30" s="238" t="s">
        <v>101</v>
      </c>
      <c r="J30" s="59"/>
      <c r="K30" s="2"/>
      <c r="L30" s="2"/>
      <c r="M30" s="2"/>
      <c r="N30" s="2"/>
      <c r="O30" s="2"/>
      <c r="P30" s="2"/>
      <c r="Q30" s="2"/>
      <c r="R30" s="2"/>
      <c r="S30" s="8"/>
      <c r="T30" s="8"/>
      <c r="U30" s="2"/>
    </row>
    <row r="31" spans="1:21" ht="18" customHeight="1" thickBot="1">
      <c r="A31" s="9"/>
      <c r="B31" s="9"/>
      <c r="C31" s="2"/>
      <c r="D31" s="2"/>
      <c r="E31" s="2"/>
      <c r="F31" s="10"/>
      <c r="G31" s="4"/>
      <c r="H31" s="235" t="s">
        <v>260</v>
      </c>
      <c r="I31" s="238" t="s">
        <v>82</v>
      </c>
      <c r="J31" s="2"/>
      <c r="K31" s="2"/>
      <c r="L31" s="2"/>
      <c r="M31" s="2"/>
      <c r="N31" s="2"/>
      <c r="O31" s="2"/>
      <c r="P31" s="2"/>
      <c r="Q31" s="2"/>
      <c r="R31" s="2"/>
      <c r="S31" s="8"/>
      <c r="T31" s="8"/>
      <c r="U31" s="2"/>
    </row>
    <row r="32" spans="1:21" ht="18" customHeight="1">
      <c r="A32" s="9"/>
      <c r="B32" s="9"/>
      <c r="C32" s="2"/>
      <c r="D32" s="2"/>
      <c r="E32" s="2"/>
      <c r="F32" s="2"/>
      <c r="G32" s="2"/>
      <c r="H32" s="303"/>
      <c r="I32" s="304"/>
      <c r="J32" s="2"/>
      <c r="K32" s="2"/>
      <c r="L32" s="2"/>
      <c r="M32" s="2"/>
      <c r="N32" s="2"/>
      <c r="O32" s="2"/>
      <c r="P32" s="2"/>
      <c r="Q32" s="2"/>
      <c r="R32" s="2"/>
      <c r="S32" s="8"/>
      <c r="T32" s="8"/>
      <c r="U32" s="2"/>
    </row>
    <row r="33" spans="1:21" ht="18" customHeight="1">
      <c r="A33" s="9"/>
      <c r="B33" s="9"/>
      <c r="C33" s="21">
        <v>416</v>
      </c>
      <c r="D33" s="22" t="s">
        <v>272</v>
      </c>
      <c r="E33" s="2"/>
      <c r="F33" s="2"/>
      <c r="G33" s="2"/>
      <c r="H33" s="303"/>
      <c r="I33" s="304"/>
      <c r="J33" s="2"/>
      <c r="K33" s="2"/>
      <c r="L33" s="2"/>
      <c r="M33" s="2"/>
      <c r="N33" s="2"/>
      <c r="O33" s="2"/>
      <c r="P33" s="2"/>
      <c r="Q33" s="2"/>
      <c r="R33" s="2"/>
      <c r="S33" s="8"/>
      <c r="T33" s="8"/>
      <c r="U33" s="2"/>
    </row>
    <row r="34" spans="1:21" ht="18" customHeight="1">
      <c r="A34" s="9"/>
      <c r="B34" s="9"/>
      <c r="C34" s="2"/>
      <c r="D34" s="2"/>
      <c r="E34" s="2"/>
      <c r="F34" s="427" t="b">
        <v>0</v>
      </c>
      <c r="G34" s="22"/>
      <c r="H34" s="22"/>
      <c r="I34" s="22"/>
      <c r="J34" s="22"/>
      <c r="K34" s="22"/>
      <c r="L34" s="2"/>
      <c r="M34" s="2"/>
      <c r="N34" s="2"/>
      <c r="O34" s="2"/>
      <c r="P34" s="2"/>
      <c r="Q34" s="2"/>
      <c r="R34" s="2"/>
      <c r="S34" s="8"/>
      <c r="T34" s="8"/>
      <c r="U34" s="2"/>
    </row>
    <row r="35" spans="1:21" ht="18" customHeight="1">
      <c r="A35" s="9"/>
      <c r="B35" s="9"/>
      <c r="C35" s="2"/>
      <c r="D35" s="2"/>
      <c r="E35" s="2"/>
      <c r="F35" s="427" t="b">
        <v>0</v>
      </c>
      <c r="G35" s="22"/>
      <c r="H35" s="22"/>
      <c r="I35" s="22"/>
      <c r="J35" s="22"/>
      <c r="K35" s="22"/>
      <c r="L35" s="2"/>
      <c r="M35" s="2"/>
      <c r="N35" s="2"/>
      <c r="O35" s="2"/>
      <c r="P35" s="2"/>
      <c r="Q35" s="2"/>
      <c r="R35" s="2"/>
      <c r="S35" s="8"/>
      <c r="T35" s="8"/>
      <c r="U35" s="2"/>
    </row>
    <row r="36" spans="1:21" ht="18" customHeight="1" thickBot="1">
      <c r="A36" s="9"/>
      <c r="B36" s="9"/>
      <c r="C36" s="2"/>
      <c r="D36" s="2"/>
      <c r="E36" s="2"/>
      <c r="F36" s="427" t="b">
        <v>0</v>
      </c>
      <c r="G36" s="22"/>
      <c r="H36" s="22"/>
      <c r="I36" s="22"/>
      <c r="J36" s="22"/>
      <c r="K36" s="22"/>
      <c r="L36" s="2"/>
      <c r="M36" s="2"/>
      <c r="N36" s="2"/>
      <c r="O36" s="2"/>
      <c r="P36" s="2"/>
      <c r="Q36" s="2"/>
      <c r="R36" s="2"/>
      <c r="S36" s="8"/>
      <c r="T36" s="8"/>
      <c r="U36" s="2"/>
    </row>
    <row r="37" spans="1:21" ht="18" customHeight="1" thickBot="1">
      <c r="A37" s="9"/>
      <c r="B37" s="9"/>
      <c r="C37" s="2"/>
      <c r="D37" s="2"/>
      <c r="E37" s="2"/>
      <c r="F37" s="427" t="b">
        <v>0</v>
      </c>
      <c r="G37" s="350"/>
      <c r="H37" s="600"/>
      <c r="I37" s="601"/>
      <c r="J37" s="601"/>
      <c r="K37" s="602"/>
      <c r="L37" s="2"/>
      <c r="M37" s="2"/>
      <c r="N37" s="2"/>
      <c r="O37" s="2"/>
      <c r="P37" s="2"/>
      <c r="Q37" s="2"/>
      <c r="R37" s="2"/>
      <c r="S37" s="8"/>
      <c r="T37" s="8"/>
      <c r="U37" s="2"/>
    </row>
    <row r="38" spans="1:20" ht="18" customHeight="1" thickBot="1">
      <c r="A38" s="9"/>
      <c r="B38" s="10"/>
      <c r="C38" s="4"/>
      <c r="D38" s="4"/>
      <c r="E38" s="4"/>
      <c r="F38" s="4"/>
      <c r="G38" s="4"/>
      <c r="H38" s="4"/>
      <c r="I38" s="4"/>
      <c r="J38" s="4"/>
      <c r="K38" s="4"/>
      <c r="L38" s="4"/>
      <c r="M38" s="4"/>
      <c r="N38" s="4"/>
      <c r="O38" s="4"/>
      <c r="P38" s="4"/>
      <c r="Q38" s="4"/>
      <c r="R38" s="4"/>
      <c r="S38" s="11"/>
      <c r="T38" s="8"/>
    </row>
    <row r="39" spans="1:20" ht="13.5" thickBot="1">
      <c r="A39" s="10"/>
      <c r="B39" s="4"/>
      <c r="C39" s="4"/>
      <c r="D39" s="4"/>
      <c r="E39" s="4"/>
      <c r="F39" s="4"/>
      <c r="G39" s="4"/>
      <c r="H39" s="4"/>
      <c r="I39" s="4"/>
      <c r="J39" s="4"/>
      <c r="K39" s="4"/>
      <c r="L39" s="4"/>
      <c r="M39" s="4"/>
      <c r="N39" s="180"/>
      <c r="O39" s="4"/>
      <c r="P39" s="4"/>
      <c r="Q39" s="4"/>
      <c r="R39" s="4"/>
      <c r="S39" s="4"/>
      <c r="T39" s="11"/>
    </row>
  </sheetData>
  <sheetProtection password="CA4D" sheet="1" objects="1" selectLockedCells="1"/>
  <protectedRanges>
    <protectedRange sqref="L8" name="Range1"/>
  </protectedRanges>
  <mergeCells count="3">
    <mergeCell ref="A1:T1"/>
    <mergeCell ref="A2:T2"/>
    <mergeCell ref="H37:K37"/>
  </mergeCells>
  <conditionalFormatting sqref="R9:R23">
    <cfRule type="cellIs" priority="1" dxfId="1" operator="greaterThan" stopIfTrue="1">
      <formula>1</formula>
    </cfRule>
    <cfRule type="expression" priority="2" dxfId="0" stopIfTrue="1">
      <formula>AND(R9&gt;0,R9&lt;1)</formula>
    </cfRule>
  </conditionalFormatting>
  <dataValidations count="1">
    <dataValidation type="list" allowBlank="1" showInputMessage="1" showErrorMessage="1" sqref="D9:D23">
      <formula1>OLabour</formula1>
    </dataValidation>
  </dataValidations>
  <printOptions/>
  <pageMargins left="0.7480314960629921" right="0.7480314960629921" top="0.7480314960629921" bottom="0.7480314960629921" header="0.5118110236220472" footer="0.5118110236220472"/>
  <pageSetup fitToHeight="1" fitToWidth="1" horizontalDpi="600" verticalDpi="600" orientation="landscape" scale="67" r:id="rId4"/>
  <headerFooter alignWithMargins="0">
    <oddHeader>&amp;CBCMB 2017 UCA June 30, 2017</oddHeader>
    <oddFooter>&amp;LPrepared by MNP LLP&amp;R&amp;A  Page &amp;P of &amp;N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7">
    <pageSetUpPr fitToPage="1"/>
  </sheetPr>
  <dimension ref="A1:P54"/>
  <sheetViews>
    <sheetView showGridLines="0" zoomScaleSheetLayoutView="100" workbookViewId="0" topLeftCell="A4">
      <selection activeCell="F12" sqref="F12"/>
    </sheetView>
  </sheetViews>
  <sheetFormatPr defaultColWidth="9.140625" defaultRowHeight="12.75"/>
  <cols>
    <col min="1" max="2" width="2.7109375" style="0" customWidth="1"/>
    <col min="3" max="3" width="4.7109375" style="0" customWidth="1"/>
    <col min="4" max="4" width="49.421875" style="0" customWidth="1"/>
    <col min="5" max="5" width="2.7109375" style="0" customWidth="1"/>
    <col min="6" max="6" width="13.57421875" style="0" customWidth="1"/>
    <col min="7" max="7" width="2.7109375" style="0" customWidth="1"/>
    <col min="8" max="8" width="13.421875" style="0" customWidth="1"/>
    <col min="9" max="9" width="2.7109375" style="0" customWidth="1"/>
    <col min="10" max="10" width="6.8515625" style="0" customWidth="1"/>
    <col min="11" max="11" width="9.8515625" style="0" customWidth="1"/>
    <col min="12" max="12" width="18.7109375" style="0" customWidth="1"/>
    <col min="13" max="13" width="6.8515625" style="0" customWidth="1"/>
    <col min="14" max="14" width="2.7109375" style="0" customWidth="1"/>
  </cols>
  <sheetData>
    <row r="1" spans="1:16" ht="23.25" customHeight="1">
      <c r="A1" s="553" t="s">
        <v>54</v>
      </c>
      <c r="B1" s="554"/>
      <c r="C1" s="554"/>
      <c r="D1" s="554"/>
      <c r="E1" s="554"/>
      <c r="F1" s="554"/>
      <c r="G1" s="554"/>
      <c r="H1" s="554"/>
      <c r="I1" s="554"/>
      <c r="J1" s="554"/>
      <c r="K1" s="554"/>
      <c r="L1" s="554"/>
      <c r="M1" s="555"/>
      <c r="N1" s="555"/>
      <c r="O1" s="6"/>
      <c r="P1" s="7"/>
    </row>
    <row r="2" spans="1:16" ht="27" customHeight="1" thickBot="1">
      <c r="A2" s="556" t="str">
        <f>'1 - General Statistics'!A2</f>
        <v>2017 UNIFORM CODE OF ACCOUNTS</v>
      </c>
      <c r="B2" s="557"/>
      <c r="C2" s="557"/>
      <c r="D2" s="557"/>
      <c r="E2" s="557"/>
      <c r="F2" s="557"/>
      <c r="G2" s="557"/>
      <c r="H2" s="557"/>
      <c r="I2" s="557"/>
      <c r="J2" s="557"/>
      <c r="K2" s="557"/>
      <c r="L2" s="557"/>
      <c r="M2" s="558"/>
      <c r="N2" s="558"/>
      <c r="O2" s="2"/>
      <c r="P2" s="8"/>
    </row>
    <row r="3" spans="1:16" ht="18" customHeight="1" thickBot="1">
      <c r="A3" s="9"/>
      <c r="B3" s="2"/>
      <c r="C3" s="2"/>
      <c r="D3" s="2"/>
      <c r="E3" s="2"/>
      <c r="F3" s="2"/>
      <c r="G3" s="2"/>
      <c r="H3" s="2"/>
      <c r="I3" s="2"/>
      <c r="J3" s="2"/>
      <c r="K3" s="2"/>
      <c r="L3" s="2"/>
      <c r="M3" s="6"/>
      <c r="N3" s="8"/>
      <c r="O3" s="2"/>
      <c r="P3" s="8"/>
    </row>
    <row r="4" spans="1:16" ht="27" customHeight="1" thickBot="1">
      <c r="A4" s="9"/>
      <c r="B4" s="159"/>
      <c r="C4" s="160" t="s">
        <v>212</v>
      </c>
      <c r="D4" s="161"/>
      <c r="E4" s="2"/>
      <c r="F4" s="2"/>
      <c r="G4" s="2"/>
      <c r="H4" s="2"/>
      <c r="I4" s="2"/>
      <c r="J4" s="2"/>
      <c r="K4" s="2"/>
      <c r="L4" s="2"/>
      <c r="M4" s="2"/>
      <c r="N4" s="8"/>
      <c r="O4" s="2"/>
      <c r="P4" s="8"/>
    </row>
    <row r="5" spans="1:16" ht="12" customHeight="1">
      <c r="A5" s="9"/>
      <c r="B5" s="39"/>
      <c r="C5" s="336"/>
      <c r="D5" s="35"/>
      <c r="E5" s="36"/>
      <c r="F5" s="6"/>
      <c r="G5" s="6"/>
      <c r="H5" s="6"/>
      <c r="I5" s="7"/>
      <c r="J5" s="2"/>
      <c r="K5" s="2"/>
      <c r="L5" s="2"/>
      <c r="M5" s="2"/>
      <c r="N5" s="8"/>
      <c r="O5" s="2"/>
      <c r="P5" s="8"/>
    </row>
    <row r="6" spans="1:16" ht="18">
      <c r="A6" s="9"/>
      <c r="B6" s="9"/>
      <c r="C6" s="13"/>
      <c r="D6" s="2"/>
      <c r="E6" s="2"/>
      <c r="F6" s="2"/>
      <c r="G6" s="2"/>
      <c r="H6" s="2"/>
      <c r="I6" s="8"/>
      <c r="J6" s="2"/>
      <c r="K6" s="2"/>
      <c r="L6" s="2"/>
      <c r="M6" s="2"/>
      <c r="N6" s="8"/>
      <c r="O6" s="2"/>
      <c r="P6" s="8"/>
    </row>
    <row r="7" spans="1:16" ht="15" customHeight="1" thickBot="1">
      <c r="A7" s="9"/>
      <c r="B7" s="9"/>
      <c r="C7" s="2"/>
      <c r="D7" s="2"/>
      <c r="E7" s="2"/>
      <c r="F7" s="52" t="s">
        <v>27</v>
      </c>
      <c r="G7" s="53"/>
      <c r="H7" s="52" t="s">
        <v>28</v>
      </c>
      <c r="I7" s="8"/>
      <c r="J7" s="2"/>
      <c r="K7" s="2"/>
      <c r="L7" s="2"/>
      <c r="M7" s="2"/>
      <c r="N7" s="8"/>
      <c r="O7" s="2"/>
      <c r="P7" s="8"/>
    </row>
    <row r="8" spans="1:16" ht="30" customHeight="1" thickBot="1">
      <c r="A8" s="9"/>
      <c r="B8" s="150"/>
      <c r="C8" s="244" t="s">
        <v>25</v>
      </c>
      <c r="D8" s="180"/>
      <c r="E8" s="243"/>
      <c r="F8" s="268" t="s">
        <v>45</v>
      </c>
      <c r="G8" s="2"/>
      <c r="H8" s="268" t="s">
        <v>46</v>
      </c>
      <c r="I8" s="8"/>
      <c r="J8" s="2"/>
      <c r="K8" s="2"/>
      <c r="L8" s="2"/>
      <c r="M8" s="2"/>
      <c r="N8" s="8"/>
      <c r="O8" s="2"/>
      <c r="P8" s="8"/>
    </row>
    <row r="9" spans="1:16" ht="27.75" customHeight="1" thickBot="1">
      <c r="A9" s="9"/>
      <c r="B9" s="150"/>
      <c r="C9" s="241">
        <v>500</v>
      </c>
      <c r="D9" s="242" t="s">
        <v>1</v>
      </c>
      <c r="E9" s="180"/>
      <c r="F9" s="270"/>
      <c r="G9" s="187"/>
      <c r="H9" s="271"/>
      <c r="I9" s="8"/>
      <c r="J9" s="2"/>
      <c r="K9" s="2"/>
      <c r="L9" s="2"/>
      <c r="M9" s="2"/>
      <c r="N9" s="8"/>
      <c r="O9" s="2"/>
      <c r="P9" s="8"/>
    </row>
    <row r="10" spans="1:16" ht="27" customHeight="1" thickBot="1">
      <c r="A10" s="9"/>
      <c r="B10" s="150"/>
      <c r="C10" s="241">
        <f>+C9+1</f>
        <v>501</v>
      </c>
      <c r="D10" s="242" t="s">
        <v>60</v>
      </c>
      <c r="E10" s="180"/>
      <c r="F10" s="272"/>
      <c r="G10" s="135"/>
      <c r="H10" s="269"/>
      <c r="I10" s="8"/>
      <c r="J10" s="2"/>
      <c r="K10" s="2"/>
      <c r="L10" s="2"/>
      <c r="M10" s="2"/>
      <c r="N10" s="8"/>
      <c r="O10" s="2"/>
      <c r="P10" s="8"/>
    </row>
    <row r="11" spans="1:16" ht="21" customHeight="1" thickBot="1">
      <c r="A11" s="9"/>
      <c r="B11" s="9"/>
      <c r="C11" s="2"/>
      <c r="D11" s="71" t="s">
        <v>61</v>
      </c>
      <c r="E11" s="2"/>
      <c r="F11" s="135"/>
      <c r="G11" s="135"/>
      <c r="H11" s="135"/>
      <c r="I11" s="8"/>
      <c r="J11" s="2"/>
      <c r="K11" s="2"/>
      <c r="L11" s="2"/>
      <c r="M11" s="2"/>
      <c r="N11" s="8"/>
      <c r="O11" s="2"/>
      <c r="P11" s="8"/>
    </row>
    <row r="12" spans="1:16" ht="27.75" customHeight="1" thickBot="1">
      <c r="A12" s="9"/>
      <c r="B12" s="150"/>
      <c r="C12" s="241">
        <f>+C10+1</f>
        <v>502</v>
      </c>
      <c r="D12" s="242" t="s">
        <v>42</v>
      </c>
      <c r="E12" s="180"/>
      <c r="F12" s="273"/>
      <c r="G12" s="135"/>
      <c r="H12" s="273"/>
      <c r="I12" s="8"/>
      <c r="J12" s="2"/>
      <c r="K12" s="2"/>
      <c r="L12" s="2"/>
      <c r="M12" s="2"/>
      <c r="N12" s="8"/>
      <c r="O12" s="2"/>
      <c r="P12" s="8"/>
    </row>
    <row r="13" spans="1:16" ht="27.75" customHeight="1" thickBot="1">
      <c r="A13" s="9"/>
      <c r="B13" s="150"/>
      <c r="C13" s="241">
        <f>+C12+1</f>
        <v>503</v>
      </c>
      <c r="D13" s="242" t="s">
        <v>43</v>
      </c>
      <c r="E13" s="180"/>
      <c r="F13" s="273"/>
      <c r="G13" s="135"/>
      <c r="H13" s="273"/>
      <c r="I13" s="8"/>
      <c r="J13" s="2"/>
      <c r="K13" s="2"/>
      <c r="L13" s="2"/>
      <c r="M13" s="2"/>
      <c r="N13" s="8"/>
      <c r="O13" s="2"/>
      <c r="P13" s="8"/>
    </row>
    <row r="14" spans="1:16" ht="27.75" customHeight="1" thickBot="1">
      <c r="A14" s="9"/>
      <c r="B14" s="150"/>
      <c r="C14" s="241">
        <f>+C13+1</f>
        <v>504</v>
      </c>
      <c r="D14" s="242" t="s">
        <v>44</v>
      </c>
      <c r="E14" s="180"/>
      <c r="F14" s="273"/>
      <c r="G14" s="135"/>
      <c r="H14" s="273"/>
      <c r="I14" s="8"/>
      <c r="J14" s="2"/>
      <c r="K14" s="2"/>
      <c r="L14" s="2"/>
      <c r="M14" s="2"/>
      <c r="N14" s="8"/>
      <c r="O14" s="2"/>
      <c r="P14" s="8"/>
    </row>
    <row r="15" spans="1:16" ht="9" customHeight="1" thickBot="1">
      <c r="A15" s="9"/>
      <c r="B15" s="9"/>
      <c r="C15" s="2"/>
      <c r="D15" s="38"/>
      <c r="E15" s="2"/>
      <c r="F15" s="135"/>
      <c r="G15" s="135"/>
      <c r="H15" s="135"/>
      <c r="I15" s="8"/>
      <c r="J15" s="2"/>
      <c r="K15" s="2"/>
      <c r="L15" s="2"/>
      <c r="M15" s="2"/>
      <c r="N15" s="8"/>
      <c r="O15" s="2"/>
      <c r="P15" s="8"/>
    </row>
    <row r="16" spans="1:16" ht="24" customHeight="1" thickBot="1">
      <c r="A16" s="9"/>
      <c r="B16" s="39"/>
      <c r="C16" s="246">
        <f>+C14+1</f>
        <v>505</v>
      </c>
      <c r="D16" s="247" t="s">
        <v>109</v>
      </c>
      <c r="E16" s="6"/>
      <c r="F16" s="273"/>
      <c r="G16" s="135"/>
      <c r="H16" s="144"/>
      <c r="I16" s="8"/>
      <c r="J16" s="2"/>
      <c r="K16" s="2"/>
      <c r="L16" s="2"/>
      <c r="M16" s="2"/>
      <c r="N16" s="8"/>
      <c r="O16" s="2"/>
      <c r="P16" s="8"/>
    </row>
    <row r="17" spans="1:16" ht="24" customHeight="1" thickBot="1">
      <c r="A17" s="9"/>
      <c r="B17" s="150"/>
      <c r="C17" s="241">
        <f>C16+1</f>
        <v>506</v>
      </c>
      <c r="D17" s="242" t="s">
        <v>110</v>
      </c>
      <c r="E17" s="180"/>
      <c r="F17" s="273"/>
      <c r="G17" s="135"/>
      <c r="H17" s="145"/>
      <c r="I17" s="8"/>
      <c r="J17" s="2"/>
      <c r="K17" s="2"/>
      <c r="L17" s="2"/>
      <c r="M17" s="2"/>
      <c r="N17" s="8"/>
      <c r="O17" s="2"/>
      <c r="P17" s="8"/>
    </row>
    <row r="18" spans="1:16" ht="24" customHeight="1" thickBot="1">
      <c r="A18" s="9"/>
      <c r="B18" s="150"/>
      <c r="C18" s="241">
        <f>C17+1</f>
        <v>507</v>
      </c>
      <c r="D18" s="242" t="s">
        <v>634</v>
      </c>
      <c r="E18" s="180"/>
      <c r="F18" s="273"/>
      <c r="G18" s="135"/>
      <c r="H18" s="146"/>
      <c r="I18" s="8"/>
      <c r="J18" s="2"/>
      <c r="K18" s="2"/>
      <c r="L18" s="2"/>
      <c r="M18" s="2"/>
      <c r="N18" s="8"/>
      <c r="O18" s="2"/>
      <c r="P18" s="8"/>
    </row>
    <row r="19" spans="1:16" ht="24" customHeight="1" thickBot="1">
      <c r="A19" s="9"/>
      <c r="B19" s="150"/>
      <c r="C19" s="241">
        <f>+C18+1</f>
        <v>508</v>
      </c>
      <c r="D19" s="242" t="s">
        <v>111</v>
      </c>
      <c r="E19" s="180"/>
      <c r="F19" s="273"/>
      <c r="G19" s="135"/>
      <c r="H19" s="143"/>
      <c r="I19" s="8"/>
      <c r="J19" s="2"/>
      <c r="K19" s="83"/>
      <c r="L19" s="2"/>
      <c r="M19" s="2"/>
      <c r="N19" s="8"/>
      <c r="O19" s="2"/>
      <c r="P19" s="8"/>
    </row>
    <row r="20" spans="1:16" ht="15" customHeight="1" thickBot="1">
      <c r="A20" s="9"/>
      <c r="B20" s="9"/>
      <c r="C20" s="2"/>
      <c r="D20" s="40"/>
      <c r="E20" s="2"/>
      <c r="F20" s="135"/>
      <c r="G20" s="135"/>
      <c r="H20" s="135"/>
      <c r="I20" s="8"/>
      <c r="J20" s="2"/>
      <c r="K20" s="83"/>
      <c r="L20" s="2"/>
      <c r="M20" s="2"/>
      <c r="N20" s="8"/>
      <c r="O20" s="2"/>
      <c r="P20" s="8"/>
    </row>
    <row r="21" spans="1:16" ht="24" customHeight="1" hidden="1" thickBot="1">
      <c r="A21" s="9"/>
      <c r="B21" s="150"/>
      <c r="C21" s="241">
        <f>+C19+1</f>
        <v>509</v>
      </c>
      <c r="D21" s="245" t="s">
        <v>114</v>
      </c>
      <c r="E21" s="243"/>
      <c r="F21" s="144"/>
      <c r="G21" s="135"/>
      <c r="H21" s="273"/>
      <c r="I21" s="8"/>
      <c r="J21" s="2"/>
      <c r="K21" s="98"/>
      <c r="L21" s="2"/>
      <c r="M21" s="70"/>
      <c r="N21" s="8"/>
      <c r="O21" s="2"/>
      <c r="P21" s="8"/>
    </row>
    <row r="22" spans="1:16" ht="24" customHeight="1" hidden="1" thickBot="1">
      <c r="A22" s="9"/>
      <c r="B22" s="150"/>
      <c r="C22" s="241">
        <f>C21+1</f>
        <v>510</v>
      </c>
      <c r="D22" s="242" t="s">
        <v>112</v>
      </c>
      <c r="E22" s="243"/>
      <c r="F22" s="145"/>
      <c r="G22" s="135"/>
      <c r="H22" s="273"/>
      <c r="I22" s="8"/>
      <c r="J22" s="2"/>
      <c r="K22" s="98"/>
      <c r="L22" s="2"/>
      <c r="M22" s="70"/>
      <c r="N22" s="8"/>
      <c r="O22" s="2"/>
      <c r="P22" s="8"/>
    </row>
    <row r="23" spans="1:16" ht="24" customHeight="1" hidden="1" thickBot="1">
      <c r="A23" s="9"/>
      <c r="B23" s="150"/>
      <c r="C23" s="241">
        <f>C22+1</f>
        <v>511</v>
      </c>
      <c r="D23" s="242" t="s">
        <v>113</v>
      </c>
      <c r="E23" s="243"/>
      <c r="F23" s="145"/>
      <c r="G23" s="135"/>
      <c r="H23" s="273"/>
      <c r="I23" s="8"/>
      <c r="J23" s="2"/>
      <c r="K23" s="98"/>
      <c r="L23" s="2"/>
      <c r="M23" s="70"/>
      <c r="N23" s="8"/>
      <c r="O23" s="2"/>
      <c r="P23" s="8"/>
    </row>
    <row r="24" spans="1:16" ht="24" customHeight="1" thickBot="1">
      <c r="A24" s="9"/>
      <c r="B24" s="150"/>
      <c r="C24" s="241">
        <f>C23+1</f>
        <v>512</v>
      </c>
      <c r="D24" s="242" t="s">
        <v>136</v>
      </c>
      <c r="E24" s="243"/>
      <c r="F24" s="146"/>
      <c r="G24" s="135"/>
      <c r="H24" s="273"/>
      <c r="I24" s="8"/>
      <c r="J24" s="2"/>
      <c r="K24" s="2"/>
      <c r="L24" s="2"/>
      <c r="M24" s="2"/>
      <c r="N24" s="8"/>
      <c r="O24" s="2"/>
      <c r="P24" s="8"/>
    </row>
    <row r="25" spans="1:16" ht="24" customHeight="1" hidden="1" thickBot="1">
      <c r="A25" s="9"/>
      <c r="B25" s="150"/>
      <c r="C25" s="241">
        <f>C24+1</f>
        <v>513</v>
      </c>
      <c r="D25" s="242" t="s">
        <v>207</v>
      </c>
      <c r="E25" s="243"/>
      <c r="F25" s="143"/>
      <c r="G25" s="135"/>
      <c r="H25" s="273"/>
      <c r="I25" s="8"/>
      <c r="J25" s="2"/>
      <c r="K25" s="2"/>
      <c r="L25" s="2"/>
      <c r="M25" s="2"/>
      <c r="N25" s="8"/>
      <c r="O25" s="2"/>
      <c r="P25" s="8"/>
    </row>
    <row r="26" spans="1:16" ht="6" customHeight="1">
      <c r="A26" s="9"/>
      <c r="B26" s="9"/>
      <c r="C26" s="21"/>
      <c r="D26" s="40"/>
      <c r="E26" s="2"/>
      <c r="F26" s="141"/>
      <c r="G26" s="135"/>
      <c r="H26" s="135"/>
      <c r="I26" s="8"/>
      <c r="J26" s="2"/>
      <c r="K26" s="2"/>
      <c r="L26" s="2"/>
      <c r="M26" s="2"/>
      <c r="N26" s="8"/>
      <c r="O26" s="2"/>
      <c r="P26" s="8"/>
    </row>
    <row r="27" spans="1:16" ht="21" customHeight="1" thickBot="1">
      <c r="A27" s="9"/>
      <c r="B27" s="9"/>
      <c r="C27" s="21"/>
      <c r="D27" s="71"/>
      <c r="E27" s="2"/>
      <c r="F27" s="142" t="s">
        <v>67</v>
      </c>
      <c r="G27" s="141"/>
      <c r="H27" s="142" t="s">
        <v>68</v>
      </c>
      <c r="I27" s="8"/>
      <c r="J27" s="2"/>
      <c r="K27" s="2"/>
      <c r="L27" s="2"/>
      <c r="M27" s="2"/>
      <c r="N27" s="8"/>
      <c r="O27" s="2"/>
      <c r="P27" s="8"/>
    </row>
    <row r="28" spans="1:16" ht="24" customHeight="1" hidden="1" thickBot="1">
      <c r="A28" s="9"/>
      <c r="B28" s="150"/>
      <c r="C28" s="241">
        <f>+C25+1</f>
        <v>514</v>
      </c>
      <c r="D28" s="242" t="s">
        <v>62</v>
      </c>
      <c r="E28" s="180"/>
      <c r="F28" s="274"/>
      <c r="G28" s="188"/>
      <c r="H28" s="274"/>
      <c r="I28" s="8"/>
      <c r="J28" s="2"/>
      <c r="K28" s="99" t="s">
        <v>66</v>
      </c>
      <c r="L28" s="2"/>
      <c r="M28" s="2"/>
      <c r="N28" s="8"/>
      <c r="O28" s="2"/>
      <c r="P28" s="8"/>
    </row>
    <row r="29" spans="1:16" ht="24" customHeight="1" hidden="1" thickBot="1">
      <c r="A29" s="9"/>
      <c r="B29" s="150"/>
      <c r="C29" s="241">
        <f>+C28+1</f>
        <v>515</v>
      </c>
      <c r="D29" s="242" t="s">
        <v>78</v>
      </c>
      <c r="E29" s="180"/>
      <c r="F29" s="273"/>
      <c r="G29" s="135"/>
      <c r="H29" s="273"/>
      <c r="I29" s="8"/>
      <c r="J29" s="2"/>
      <c r="K29" s="99" t="s">
        <v>65</v>
      </c>
      <c r="L29" s="2"/>
      <c r="M29" s="2"/>
      <c r="N29" s="8"/>
      <c r="O29" s="2"/>
      <c r="P29" s="8"/>
    </row>
    <row r="30" spans="1:16" ht="24" customHeight="1" thickBot="1">
      <c r="A30" s="9"/>
      <c r="B30" s="150"/>
      <c r="C30" s="241">
        <f>+C29+1</f>
        <v>516</v>
      </c>
      <c r="D30" s="242" t="s">
        <v>63</v>
      </c>
      <c r="E30" s="307"/>
      <c r="F30" s="273"/>
      <c r="G30" s="135"/>
      <c r="H30" s="273"/>
      <c r="I30" s="8"/>
      <c r="J30" s="2"/>
      <c r="K30" s="99"/>
      <c r="L30" s="2"/>
      <c r="M30" s="2"/>
      <c r="N30" s="8"/>
      <c r="O30" s="2"/>
      <c r="P30" s="8"/>
    </row>
    <row r="31" spans="1:16" ht="24" customHeight="1" thickBot="1">
      <c r="A31" s="9"/>
      <c r="B31" s="150"/>
      <c r="C31" s="241">
        <f>+C30+1</f>
        <v>517</v>
      </c>
      <c r="D31" s="242" t="s">
        <v>64</v>
      </c>
      <c r="E31" s="180"/>
      <c r="F31" s="273"/>
      <c r="G31" s="135"/>
      <c r="H31" s="273"/>
      <c r="I31" s="8"/>
      <c r="J31" s="2"/>
      <c r="K31" s="2"/>
      <c r="L31" s="2"/>
      <c r="M31" s="2"/>
      <c r="N31" s="8"/>
      <c r="O31" s="2"/>
      <c r="P31" s="8"/>
    </row>
    <row r="32" spans="1:16" ht="24" customHeight="1" hidden="1" thickBot="1">
      <c r="A32" s="9"/>
      <c r="B32" s="39"/>
      <c r="C32" s="246">
        <f>+C31+1</f>
        <v>518</v>
      </c>
      <c r="D32" s="335" t="s">
        <v>79</v>
      </c>
      <c r="E32" s="6"/>
      <c r="F32" s="273"/>
      <c r="G32" s="135"/>
      <c r="H32" s="273"/>
      <c r="I32" s="8"/>
      <c r="J32" s="2"/>
      <c r="K32" s="2"/>
      <c r="L32" s="2"/>
      <c r="M32" s="2"/>
      <c r="N32" s="8"/>
      <c r="O32" s="2"/>
      <c r="P32" s="8"/>
    </row>
    <row r="33" spans="1:16" ht="27.75" customHeight="1" thickBot="1">
      <c r="A33" s="9"/>
      <c r="B33" s="10"/>
      <c r="C33" s="4"/>
      <c r="D33" s="338" t="s">
        <v>294</v>
      </c>
      <c r="E33" s="4"/>
      <c r="F33" s="378">
        <f>SUM(F30:F31)</f>
        <v>0</v>
      </c>
      <c r="G33" s="337"/>
      <c r="H33" s="378">
        <f>SUM(H30:H31)</f>
        <v>0</v>
      </c>
      <c r="I33" s="11"/>
      <c r="J33" s="9"/>
      <c r="K33" s="2"/>
      <c r="L33" s="2"/>
      <c r="M33" s="2"/>
      <c r="N33" s="8"/>
      <c r="O33" s="2"/>
      <c r="P33" s="8"/>
    </row>
    <row r="34" spans="1:16" ht="30" customHeight="1" thickBot="1">
      <c r="A34" s="9"/>
      <c r="B34" s="2"/>
      <c r="C34" s="2"/>
      <c r="D34" s="14"/>
      <c r="E34" s="2"/>
      <c r="F34" s="2"/>
      <c r="G34" s="2"/>
      <c r="H34" s="2"/>
      <c r="I34" s="64"/>
      <c r="J34" s="64"/>
      <c r="K34" s="64"/>
      <c r="L34" s="64"/>
      <c r="M34" s="64"/>
      <c r="N34" s="8"/>
      <c r="O34" s="2"/>
      <c r="P34" s="8"/>
    </row>
    <row r="35" spans="1:16" ht="27" customHeight="1" thickBot="1">
      <c r="A35" s="9"/>
      <c r="B35" s="159"/>
      <c r="C35" s="160" t="s">
        <v>232</v>
      </c>
      <c r="D35" s="161"/>
      <c r="E35" s="2"/>
      <c r="F35" s="4"/>
      <c r="G35" s="2"/>
      <c r="H35" s="2"/>
      <c r="I35" s="156"/>
      <c r="J35" s="157"/>
      <c r="K35" s="157"/>
      <c r="L35" s="64"/>
      <c r="M35" s="64"/>
      <c r="N35" s="97"/>
      <c r="O35" s="2"/>
      <c r="P35" s="8"/>
    </row>
    <row r="36" spans="1:16" ht="20.25">
      <c r="A36" s="9"/>
      <c r="B36" s="34"/>
      <c r="C36" s="35"/>
      <c r="D36" s="36"/>
      <c r="E36" s="6"/>
      <c r="F36" s="52" t="s">
        <v>27</v>
      </c>
      <c r="G36" s="7"/>
      <c r="H36" s="290"/>
      <c r="I36" s="521"/>
      <c r="J36" s="521"/>
      <c r="K36" s="521"/>
      <c r="L36" s="521"/>
      <c r="M36" s="521"/>
      <c r="N36" s="291"/>
      <c r="O36" s="2"/>
      <c r="P36" s="8"/>
    </row>
    <row r="37" spans="1:16" ht="18">
      <c r="A37" s="9"/>
      <c r="B37" s="9"/>
      <c r="C37" s="13" t="s">
        <v>201</v>
      </c>
      <c r="D37" s="2"/>
      <c r="E37" s="2"/>
      <c r="F37" s="2"/>
      <c r="G37" s="8"/>
      <c r="H37" s="290"/>
      <c r="I37" s="521"/>
      <c r="J37" s="522"/>
      <c r="K37" s="522"/>
      <c r="L37" s="521"/>
      <c r="M37" s="521"/>
      <c r="N37" s="291"/>
      <c r="O37" s="2"/>
      <c r="P37" s="8"/>
    </row>
    <row r="38" spans="1:16" ht="21" customHeight="1" thickBot="1">
      <c r="A38" s="9"/>
      <c r="B38" s="9"/>
      <c r="C38" s="2"/>
      <c r="D38" s="2"/>
      <c r="E38" s="2"/>
      <c r="F38" s="42" t="s">
        <v>20</v>
      </c>
      <c r="G38" s="8"/>
      <c r="H38" s="290"/>
      <c r="I38" s="521"/>
      <c r="J38" s="523"/>
      <c r="K38" s="524"/>
      <c r="L38" s="521"/>
      <c r="M38" s="521"/>
      <c r="N38" s="291"/>
      <c r="O38" s="2"/>
      <c r="P38" s="8"/>
    </row>
    <row r="39" spans="1:16" ht="24" customHeight="1" thickBot="1">
      <c r="A39" s="9"/>
      <c r="B39" s="150"/>
      <c r="C39" s="241">
        <f>C32+1</f>
        <v>519</v>
      </c>
      <c r="D39" s="248" t="s">
        <v>47</v>
      </c>
      <c r="E39" s="180"/>
      <c r="F39" s="276"/>
      <c r="G39" s="8"/>
      <c r="H39" s="290"/>
      <c r="I39" s="521"/>
      <c r="J39" s="525"/>
      <c r="K39" s="524"/>
      <c r="L39" s="521"/>
      <c r="M39" s="521"/>
      <c r="N39" s="291"/>
      <c r="O39" s="2"/>
      <c r="P39" s="8"/>
    </row>
    <row r="40" spans="1:16" ht="27.75" customHeight="1" thickBot="1">
      <c r="A40" s="9"/>
      <c r="B40" s="150"/>
      <c r="C40" s="241">
        <f>+C39+1</f>
        <v>520</v>
      </c>
      <c r="D40" s="248" t="s">
        <v>19</v>
      </c>
      <c r="E40" s="180"/>
      <c r="F40" s="276"/>
      <c r="G40" s="8"/>
      <c r="H40" s="290"/>
      <c r="I40" s="521"/>
      <c r="J40" s="526"/>
      <c r="K40" s="527"/>
      <c r="L40" s="527"/>
      <c r="M40" s="527"/>
      <c r="N40" s="291"/>
      <c r="O40" s="2"/>
      <c r="P40" s="8"/>
    </row>
    <row r="41" spans="1:16" ht="24" customHeight="1" thickBot="1">
      <c r="A41" s="9"/>
      <c r="B41" s="150"/>
      <c r="C41" s="241">
        <f>+C40+1</f>
        <v>521</v>
      </c>
      <c r="D41" s="248" t="s">
        <v>48</v>
      </c>
      <c r="E41" s="180"/>
      <c r="F41" s="276"/>
      <c r="G41" s="8"/>
      <c r="H41" s="290"/>
      <c r="I41" s="521"/>
      <c r="J41" s="528"/>
      <c r="K41" s="529"/>
      <c r="L41" s="520"/>
      <c r="M41" s="521"/>
      <c r="N41" s="291"/>
      <c r="O41" s="2"/>
      <c r="P41" s="8"/>
    </row>
    <row r="42" spans="1:16" ht="24" customHeight="1" thickBot="1">
      <c r="A42" s="9"/>
      <c r="B42" s="150"/>
      <c r="C42" s="241">
        <f>+C41+1</f>
        <v>522</v>
      </c>
      <c r="D42" s="248" t="s">
        <v>49</v>
      </c>
      <c r="E42" s="180"/>
      <c r="F42" s="276"/>
      <c r="G42" s="8"/>
      <c r="H42" s="290"/>
      <c r="I42" s="521"/>
      <c r="J42" s="528"/>
      <c r="K42" s="529"/>
      <c r="L42" s="520"/>
      <c r="M42" s="521"/>
      <c r="N42" s="291"/>
      <c r="O42" s="2"/>
      <c r="P42" s="8"/>
    </row>
    <row r="43" spans="1:16" ht="24" customHeight="1" thickBot="1">
      <c r="A43" s="9"/>
      <c r="B43" s="150"/>
      <c r="C43" s="241">
        <f>+C42+1</f>
        <v>523</v>
      </c>
      <c r="D43" s="248" t="s">
        <v>50</v>
      </c>
      <c r="E43" s="275"/>
      <c r="F43" s="276"/>
      <c r="G43" s="8"/>
      <c r="H43" s="290"/>
      <c r="I43" s="521"/>
      <c r="J43" s="528"/>
      <c r="K43" s="529"/>
      <c r="L43" s="520"/>
      <c r="M43" s="521"/>
      <c r="N43" s="291"/>
      <c r="O43" s="2"/>
      <c r="P43" s="8"/>
    </row>
    <row r="44" spans="1:16" ht="39" customHeight="1" thickBot="1">
      <c r="A44" s="9"/>
      <c r="B44" s="9"/>
      <c r="C44" s="2"/>
      <c r="D44" s="41" t="s">
        <v>202</v>
      </c>
      <c r="E44" s="37"/>
      <c r="F44" s="249">
        <f>SUM(F39:F43)</f>
        <v>0</v>
      </c>
      <c r="G44" s="8"/>
      <c r="H44" s="290"/>
      <c r="I44" s="521"/>
      <c r="J44" s="530"/>
      <c r="K44" s="530"/>
      <c r="L44" s="530"/>
      <c r="M44" s="530"/>
      <c r="N44" s="291"/>
      <c r="O44" s="2"/>
      <c r="P44" s="8"/>
    </row>
    <row r="45" spans="1:16" ht="36" customHeight="1" thickBot="1">
      <c r="A45" s="9"/>
      <c r="B45" s="10"/>
      <c r="C45" s="603"/>
      <c r="D45" s="603"/>
      <c r="E45" s="603"/>
      <c r="F45" s="603"/>
      <c r="G45" s="11"/>
      <c r="H45" s="290"/>
      <c r="I45" s="521"/>
      <c r="J45" s="531"/>
      <c r="K45" s="532"/>
      <c r="L45" s="533"/>
      <c r="M45" s="533"/>
      <c r="N45" s="291"/>
      <c r="O45" s="2"/>
      <c r="P45" s="8"/>
    </row>
    <row r="46" spans="1:16" ht="8.25" customHeight="1" thickBot="1">
      <c r="A46" s="10"/>
      <c r="B46" s="4"/>
      <c r="C46" s="4"/>
      <c r="D46" s="4"/>
      <c r="E46" s="4"/>
      <c r="F46" s="4"/>
      <c r="G46" s="4"/>
      <c r="H46" s="297"/>
      <c r="I46" s="297"/>
      <c r="J46" s="297"/>
      <c r="K46" s="297"/>
      <c r="L46" s="297"/>
      <c r="M46" s="297"/>
      <c r="N46" s="298"/>
      <c r="O46" s="2"/>
      <c r="P46" s="8"/>
    </row>
    <row r="47" spans="1:16" ht="12.75">
      <c r="A47" s="9"/>
      <c r="B47" s="2"/>
      <c r="C47" s="2"/>
      <c r="D47" s="2"/>
      <c r="E47" s="2"/>
      <c r="F47" s="2"/>
      <c r="G47" s="2"/>
      <c r="H47" s="2"/>
      <c r="I47" s="2"/>
      <c r="J47" s="2"/>
      <c r="K47" s="2"/>
      <c r="L47" s="2"/>
      <c r="M47" s="2"/>
      <c r="N47" s="2"/>
      <c r="O47" s="2"/>
      <c r="P47" s="8"/>
    </row>
    <row r="48" spans="1:16" ht="12.75">
      <c r="A48" s="9"/>
      <c r="B48" s="2"/>
      <c r="C48" s="2"/>
      <c r="D48" s="2"/>
      <c r="E48" s="2"/>
      <c r="F48" s="2"/>
      <c r="G48" s="2"/>
      <c r="H48" s="2"/>
      <c r="I48" s="2"/>
      <c r="J48" s="2"/>
      <c r="K48" s="2"/>
      <c r="L48" s="2"/>
      <c r="M48" s="2"/>
      <c r="N48" s="2"/>
      <c r="O48" s="2"/>
      <c r="P48" s="8"/>
    </row>
    <row r="49" spans="1:16" ht="12.75">
      <c r="A49" s="9"/>
      <c r="B49" s="2"/>
      <c r="C49" s="2"/>
      <c r="D49" s="2"/>
      <c r="E49" s="2"/>
      <c r="F49" s="2"/>
      <c r="G49" s="2"/>
      <c r="H49" s="2"/>
      <c r="I49" s="2"/>
      <c r="J49" s="2"/>
      <c r="K49" s="2"/>
      <c r="L49" s="2"/>
      <c r="M49" s="2"/>
      <c r="N49" s="2"/>
      <c r="O49" s="2"/>
      <c r="P49" s="8"/>
    </row>
    <row r="50" spans="1:16" ht="12.75">
      <c r="A50" s="9"/>
      <c r="B50" s="2"/>
      <c r="C50" s="2"/>
      <c r="D50" s="2"/>
      <c r="E50" s="2"/>
      <c r="F50" s="2"/>
      <c r="G50" s="2"/>
      <c r="H50" s="2"/>
      <c r="I50" s="2"/>
      <c r="J50" s="2"/>
      <c r="K50" s="2"/>
      <c r="L50" s="2"/>
      <c r="M50" s="2"/>
      <c r="N50" s="2"/>
      <c r="O50" s="2"/>
      <c r="P50" s="8"/>
    </row>
    <row r="51" spans="1:16" ht="12.75">
      <c r="A51" s="9"/>
      <c r="B51" s="2"/>
      <c r="C51" s="2"/>
      <c r="D51" s="2"/>
      <c r="E51" s="2"/>
      <c r="F51" s="2"/>
      <c r="G51" s="2"/>
      <c r="H51" s="2"/>
      <c r="I51" s="2"/>
      <c r="J51" s="2"/>
      <c r="K51" s="2"/>
      <c r="L51" s="2"/>
      <c r="M51" s="2"/>
      <c r="N51" s="2"/>
      <c r="O51" s="2"/>
      <c r="P51" s="8"/>
    </row>
    <row r="52" spans="1:16" ht="12.75">
      <c r="A52" s="9"/>
      <c r="B52" s="2"/>
      <c r="C52" s="2"/>
      <c r="D52" s="2"/>
      <c r="E52" s="2"/>
      <c r="F52" s="2"/>
      <c r="G52" s="2"/>
      <c r="H52" s="2"/>
      <c r="I52" s="2"/>
      <c r="J52" s="2"/>
      <c r="K52" s="2"/>
      <c r="L52" s="2"/>
      <c r="M52" s="2"/>
      <c r="N52" s="2"/>
      <c r="O52" s="2"/>
      <c r="P52" s="8"/>
    </row>
    <row r="53" spans="1:16" ht="12.75">
      <c r="A53" s="9"/>
      <c r="B53" s="2"/>
      <c r="C53" s="2"/>
      <c r="D53" s="2"/>
      <c r="E53" s="2"/>
      <c r="F53" s="2"/>
      <c r="G53" s="2"/>
      <c r="H53" s="2"/>
      <c r="I53" s="2"/>
      <c r="J53" s="2"/>
      <c r="K53" s="2"/>
      <c r="L53" s="2"/>
      <c r="M53" s="2"/>
      <c r="N53" s="2"/>
      <c r="O53" s="2"/>
      <c r="P53" s="8"/>
    </row>
    <row r="54" spans="1:16" ht="13.5" thickBot="1">
      <c r="A54" s="10"/>
      <c r="B54" s="4"/>
      <c r="C54" s="4"/>
      <c r="D54" s="4"/>
      <c r="E54" s="4"/>
      <c r="F54" s="4"/>
      <c r="G54" s="4"/>
      <c r="H54" s="4"/>
      <c r="I54" s="4"/>
      <c r="J54" s="4"/>
      <c r="K54" s="4"/>
      <c r="L54" s="4"/>
      <c r="M54" s="4"/>
      <c r="N54" s="4"/>
      <c r="O54" s="4"/>
      <c r="P54" s="11"/>
    </row>
  </sheetData>
  <sheetProtection password="CA4D" sheet="1" objects="1" selectLockedCells="1"/>
  <mergeCells count="3">
    <mergeCell ref="A1:N1"/>
    <mergeCell ref="A2:N2"/>
    <mergeCell ref="C45:F45"/>
  </mergeCells>
  <conditionalFormatting sqref="F44">
    <cfRule type="cellIs" priority="1" dxfId="1" operator="greaterThan" stopIfTrue="1">
      <formula>1</formula>
    </cfRule>
    <cfRule type="expression" priority="2" dxfId="0" stopIfTrue="1">
      <formula>AND(F44&gt;0,F44&lt;1)</formula>
    </cfRule>
  </conditionalFormatting>
  <printOptions/>
  <pageMargins left="0.7480314960629921" right="0.7480314960629921" top="0.7480314960629921" bottom="0.7480314960629921" header="0.5118110236220472" footer="0.5118110236220472"/>
  <pageSetup fitToHeight="1" fitToWidth="1" horizontalDpi="600" verticalDpi="600" orientation="portrait" scale="65" r:id="rId4"/>
  <headerFooter alignWithMargins="0">
    <oddHeader>&amp;CBCMB 2017 UCA June 30, 2017</oddHeader>
    <oddFooter>&amp;LPrepared by MNP LLP&amp;R&amp;A  Page &amp;P of &amp;N</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8">
    <pageSetUpPr fitToPage="1"/>
  </sheetPr>
  <dimension ref="A1:L48"/>
  <sheetViews>
    <sheetView showGridLines="0" zoomScale="90" zoomScaleNormal="90" zoomScaleSheetLayoutView="100" workbookViewId="0" topLeftCell="A1">
      <selection activeCell="D10" sqref="D10"/>
    </sheetView>
  </sheetViews>
  <sheetFormatPr defaultColWidth="9.140625" defaultRowHeight="12.75"/>
  <cols>
    <col min="1" max="1" width="2.28125" style="0" customWidth="1"/>
    <col min="2" max="2" width="1.57421875" style="0" customWidth="1"/>
    <col min="3" max="3" width="3.7109375" style="0" customWidth="1"/>
    <col min="4" max="4" width="21.421875" style="0" customWidth="1"/>
    <col min="5" max="5" width="17.140625" style="0" customWidth="1"/>
    <col min="6" max="6" width="14.57421875" style="0" customWidth="1"/>
    <col min="7" max="7" width="14.7109375" style="0" customWidth="1"/>
    <col min="8" max="8" width="13.140625" style="0" customWidth="1"/>
    <col min="9" max="9" width="14.7109375" style="0" customWidth="1"/>
    <col min="10" max="10" width="1.7109375" style="0" customWidth="1"/>
    <col min="11" max="11" width="9.28125" style="0" customWidth="1"/>
    <col min="12" max="12" width="2.28125" style="0" customWidth="1"/>
  </cols>
  <sheetData>
    <row r="1" spans="1:12" ht="19.5" customHeight="1">
      <c r="A1" s="553" t="s">
        <v>54</v>
      </c>
      <c r="B1" s="554"/>
      <c r="C1" s="554"/>
      <c r="D1" s="554"/>
      <c r="E1" s="554"/>
      <c r="F1" s="554"/>
      <c r="G1" s="554"/>
      <c r="H1" s="554"/>
      <c r="I1" s="554"/>
      <c r="J1" s="554"/>
      <c r="K1" s="555"/>
      <c r="L1" s="555"/>
    </row>
    <row r="2" spans="1:12" ht="19.5" customHeight="1" thickBot="1">
      <c r="A2" s="556" t="str">
        <f>'1 - General Statistics'!A2</f>
        <v>2017 UNIFORM CODE OF ACCOUNTS</v>
      </c>
      <c r="B2" s="557"/>
      <c r="C2" s="557"/>
      <c r="D2" s="557"/>
      <c r="E2" s="557"/>
      <c r="F2" s="557"/>
      <c r="G2" s="557"/>
      <c r="H2" s="557"/>
      <c r="I2" s="557"/>
      <c r="J2" s="557"/>
      <c r="K2" s="558"/>
      <c r="L2" s="558"/>
    </row>
    <row r="3" spans="1:12" ht="13.5" thickBot="1">
      <c r="A3" s="9"/>
      <c r="B3" s="2"/>
      <c r="C3" s="2"/>
      <c r="D3" s="2"/>
      <c r="E3" s="2"/>
      <c r="F3" s="2"/>
      <c r="G3" s="2"/>
      <c r="H3" s="2"/>
      <c r="I3" s="2"/>
      <c r="J3" s="2"/>
      <c r="K3" s="2"/>
      <c r="L3" s="8"/>
    </row>
    <row r="4" spans="1:12" ht="21" thickBot="1">
      <c r="A4" s="9"/>
      <c r="B4" s="159"/>
      <c r="C4" s="182" t="s">
        <v>213</v>
      </c>
      <c r="D4" s="183"/>
      <c r="E4" s="184"/>
      <c r="F4" s="185"/>
      <c r="G4" s="183"/>
      <c r="H4" s="2"/>
      <c r="I4" s="2"/>
      <c r="J4" s="2"/>
      <c r="K4" s="2"/>
      <c r="L4" s="8"/>
    </row>
    <row r="5" spans="1:12" ht="12" customHeight="1">
      <c r="A5" s="9"/>
      <c r="B5" s="34"/>
      <c r="C5" s="35"/>
      <c r="D5" s="36"/>
      <c r="E5" s="36"/>
      <c r="F5" s="6"/>
      <c r="G5" s="6"/>
      <c r="H5" s="6"/>
      <c r="I5" s="6"/>
      <c r="J5" s="6"/>
      <c r="K5" s="7"/>
      <c r="L5" s="8"/>
    </row>
    <row r="6" spans="1:12" ht="18">
      <c r="A6" s="9"/>
      <c r="B6" s="45" t="s">
        <v>76</v>
      </c>
      <c r="C6" s="2"/>
      <c r="D6" s="2"/>
      <c r="E6" s="2"/>
      <c r="F6" s="2"/>
      <c r="G6" s="2"/>
      <c r="H6" s="2"/>
      <c r="I6" s="2"/>
      <c r="J6" s="2"/>
      <c r="K6" s="8"/>
      <c r="L6" s="8"/>
    </row>
    <row r="7" spans="1:12" ht="18">
      <c r="A7" s="9"/>
      <c r="B7" s="45"/>
      <c r="C7" s="2"/>
      <c r="D7" s="22" t="s">
        <v>186</v>
      </c>
      <c r="E7" s="2"/>
      <c r="F7" s="2"/>
      <c r="G7" s="2"/>
      <c r="H7" s="2"/>
      <c r="I7" s="2"/>
      <c r="J7" s="2"/>
      <c r="K7" s="8"/>
      <c r="L7" s="8"/>
    </row>
    <row r="8" spans="1:12" ht="18" customHeight="1" thickBot="1">
      <c r="A8" s="9"/>
      <c r="B8" s="9"/>
      <c r="C8" s="2"/>
      <c r="D8" s="51" t="s">
        <v>27</v>
      </c>
      <c r="E8" s="51" t="s">
        <v>28</v>
      </c>
      <c r="F8" s="51" t="s">
        <v>29</v>
      </c>
      <c r="G8" s="51" t="s">
        <v>30</v>
      </c>
      <c r="H8" s="51" t="s">
        <v>31</v>
      </c>
      <c r="I8" s="51" t="s">
        <v>32</v>
      </c>
      <c r="J8" s="2"/>
      <c r="K8" s="46"/>
      <c r="L8" s="8"/>
    </row>
    <row r="9" spans="1:12" s="1" customFormat="1" ht="49.5" customHeight="1" thickBot="1">
      <c r="A9" s="24"/>
      <c r="B9" s="24"/>
      <c r="C9" s="31" t="s">
        <v>25</v>
      </c>
      <c r="D9" s="75" t="s">
        <v>7</v>
      </c>
      <c r="E9" s="131" t="s">
        <v>115</v>
      </c>
      <c r="F9" s="73" t="s">
        <v>116</v>
      </c>
      <c r="G9" s="73" t="s">
        <v>117</v>
      </c>
      <c r="H9" s="73" t="s">
        <v>15</v>
      </c>
      <c r="I9" s="74" t="s">
        <v>137</v>
      </c>
      <c r="J9" s="518"/>
      <c r="K9" s="47"/>
      <c r="L9" s="25"/>
    </row>
    <row r="10" spans="1:12" ht="25.5" customHeight="1">
      <c r="A10" s="9"/>
      <c r="B10" s="9"/>
      <c r="C10" s="21">
        <v>600</v>
      </c>
      <c r="D10" s="258"/>
      <c r="E10" s="259"/>
      <c r="F10" s="219"/>
      <c r="G10" s="219"/>
      <c r="H10" s="219"/>
      <c r="I10" s="260"/>
      <c r="J10" s="135"/>
      <c r="K10" s="8"/>
      <c r="L10" s="8"/>
    </row>
    <row r="11" spans="1:12" ht="25.5" customHeight="1">
      <c r="A11" s="9"/>
      <c r="B11" s="9"/>
      <c r="C11" s="21">
        <f>+C10+1</f>
        <v>601</v>
      </c>
      <c r="D11" s="250"/>
      <c r="E11" s="251"/>
      <c r="F11" s="195"/>
      <c r="G11" s="195"/>
      <c r="H11" s="195"/>
      <c r="I11" s="252"/>
      <c r="J11" s="135"/>
      <c r="K11" s="8"/>
      <c r="L11" s="8"/>
    </row>
    <row r="12" spans="1:12" ht="25.5" customHeight="1">
      <c r="A12" s="9"/>
      <c r="B12" s="9"/>
      <c r="C12" s="21">
        <f aca="true" t="shared" si="0" ref="C12:C26">+C11+1</f>
        <v>602</v>
      </c>
      <c r="D12" s="250"/>
      <c r="E12" s="251"/>
      <c r="F12" s="195"/>
      <c r="G12" s="195"/>
      <c r="H12" s="195"/>
      <c r="I12" s="252"/>
      <c r="J12" s="135"/>
      <c r="K12" s="8"/>
      <c r="L12" s="8"/>
    </row>
    <row r="13" spans="1:12" ht="25.5" customHeight="1">
      <c r="A13" s="9"/>
      <c r="B13" s="9"/>
      <c r="C13" s="21">
        <f t="shared" si="0"/>
        <v>603</v>
      </c>
      <c r="D13" s="250"/>
      <c r="E13" s="251"/>
      <c r="F13" s="195"/>
      <c r="G13" s="195"/>
      <c r="H13" s="195"/>
      <c r="I13" s="252"/>
      <c r="J13" s="135"/>
      <c r="K13" s="8"/>
      <c r="L13" s="8"/>
    </row>
    <row r="14" spans="1:12" ht="25.5" customHeight="1">
      <c r="A14" s="9"/>
      <c r="B14" s="9"/>
      <c r="C14" s="21">
        <f t="shared" si="0"/>
        <v>604</v>
      </c>
      <c r="D14" s="250"/>
      <c r="E14" s="251"/>
      <c r="F14" s="195"/>
      <c r="G14" s="195"/>
      <c r="H14" s="195"/>
      <c r="I14" s="252"/>
      <c r="J14" s="135"/>
      <c r="K14" s="8"/>
      <c r="L14" s="8"/>
    </row>
    <row r="15" spans="1:12" ht="25.5" customHeight="1">
      <c r="A15" s="9"/>
      <c r="B15" s="9"/>
      <c r="C15" s="21">
        <f t="shared" si="0"/>
        <v>605</v>
      </c>
      <c r="D15" s="250"/>
      <c r="E15" s="251"/>
      <c r="F15" s="195"/>
      <c r="G15" s="195"/>
      <c r="H15" s="195"/>
      <c r="I15" s="252"/>
      <c r="J15" s="135"/>
      <c r="K15" s="8"/>
      <c r="L15" s="8"/>
    </row>
    <row r="16" spans="1:12" ht="25.5" customHeight="1">
      <c r="A16" s="9"/>
      <c r="B16" s="9"/>
      <c r="C16" s="21">
        <f t="shared" si="0"/>
        <v>606</v>
      </c>
      <c r="D16" s="250"/>
      <c r="E16" s="251"/>
      <c r="F16" s="195"/>
      <c r="G16" s="195"/>
      <c r="H16" s="195"/>
      <c r="I16" s="252"/>
      <c r="J16" s="135"/>
      <c r="K16" s="8"/>
      <c r="L16" s="8"/>
    </row>
    <row r="17" spans="1:12" ht="25.5" customHeight="1">
      <c r="A17" s="9"/>
      <c r="B17" s="9"/>
      <c r="C17" s="21">
        <f t="shared" si="0"/>
        <v>607</v>
      </c>
      <c r="D17" s="250"/>
      <c r="E17" s="251"/>
      <c r="F17" s="195"/>
      <c r="G17" s="195"/>
      <c r="H17" s="195"/>
      <c r="I17" s="252"/>
      <c r="J17" s="135"/>
      <c r="K17" s="8"/>
      <c r="L17" s="8"/>
    </row>
    <row r="18" spans="1:12" ht="25.5" customHeight="1">
      <c r="A18" s="9"/>
      <c r="B18" s="9"/>
      <c r="C18" s="21">
        <f t="shared" si="0"/>
        <v>608</v>
      </c>
      <c r="D18" s="250"/>
      <c r="E18" s="251"/>
      <c r="F18" s="195"/>
      <c r="G18" s="195"/>
      <c r="H18" s="195"/>
      <c r="I18" s="252"/>
      <c r="J18" s="135"/>
      <c r="K18" s="8"/>
      <c r="L18" s="8"/>
    </row>
    <row r="19" spans="1:12" ht="25.5" customHeight="1">
      <c r="A19" s="9"/>
      <c r="B19" s="9"/>
      <c r="C19" s="21">
        <f t="shared" si="0"/>
        <v>609</v>
      </c>
      <c r="D19" s="250"/>
      <c r="E19" s="251"/>
      <c r="F19" s="195"/>
      <c r="G19" s="195"/>
      <c r="H19" s="195"/>
      <c r="I19" s="252"/>
      <c r="J19" s="135"/>
      <c r="K19" s="8"/>
      <c r="L19" s="8"/>
    </row>
    <row r="20" spans="1:12" ht="25.5" customHeight="1">
      <c r="A20" s="9"/>
      <c r="B20" s="9"/>
      <c r="C20" s="21">
        <f t="shared" si="0"/>
        <v>610</v>
      </c>
      <c r="D20" s="250"/>
      <c r="E20" s="251"/>
      <c r="F20" s="195"/>
      <c r="G20" s="195"/>
      <c r="H20" s="195"/>
      <c r="I20" s="252"/>
      <c r="J20" s="135"/>
      <c r="K20" s="8"/>
      <c r="L20" s="8"/>
    </row>
    <row r="21" spans="1:12" ht="25.5" customHeight="1">
      <c r="A21" s="9"/>
      <c r="B21" s="9"/>
      <c r="C21" s="21">
        <f t="shared" si="0"/>
        <v>611</v>
      </c>
      <c r="D21" s="250"/>
      <c r="E21" s="251"/>
      <c r="F21" s="195"/>
      <c r="G21" s="195"/>
      <c r="H21" s="195"/>
      <c r="I21" s="252"/>
      <c r="J21" s="135"/>
      <c r="K21" s="8"/>
      <c r="L21" s="8"/>
    </row>
    <row r="22" spans="1:12" ht="25.5" customHeight="1">
      <c r="A22" s="9"/>
      <c r="B22" s="9"/>
      <c r="C22" s="21">
        <f t="shared" si="0"/>
        <v>612</v>
      </c>
      <c r="D22" s="250"/>
      <c r="E22" s="251"/>
      <c r="F22" s="195"/>
      <c r="G22" s="195"/>
      <c r="H22" s="195"/>
      <c r="I22" s="252"/>
      <c r="J22" s="135"/>
      <c r="K22" s="8"/>
      <c r="L22" s="8"/>
    </row>
    <row r="23" spans="1:12" ht="25.5" customHeight="1">
      <c r="A23" s="9"/>
      <c r="B23" s="9"/>
      <c r="C23" s="21">
        <f t="shared" si="0"/>
        <v>613</v>
      </c>
      <c r="D23" s="250"/>
      <c r="E23" s="251"/>
      <c r="F23" s="195"/>
      <c r="G23" s="195"/>
      <c r="H23" s="195"/>
      <c r="I23" s="252"/>
      <c r="J23" s="135"/>
      <c r="K23" s="8"/>
      <c r="L23" s="8"/>
    </row>
    <row r="24" spans="1:12" ht="25.5" customHeight="1">
      <c r="A24" s="9"/>
      <c r="B24" s="9"/>
      <c r="C24" s="21">
        <f t="shared" si="0"/>
        <v>614</v>
      </c>
      <c r="D24" s="250"/>
      <c r="E24" s="251"/>
      <c r="F24" s="195"/>
      <c r="G24" s="195"/>
      <c r="H24" s="195"/>
      <c r="I24" s="252"/>
      <c r="J24" s="135"/>
      <c r="K24" s="8"/>
      <c r="L24" s="8"/>
    </row>
    <row r="25" spans="1:12" ht="25.5" customHeight="1" thickBot="1">
      <c r="A25" s="9"/>
      <c r="B25" s="9"/>
      <c r="C25" s="21">
        <f t="shared" si="0"/>
        <v>615</v>
      </c>
      <c r="D25" s="253"/>
      <c r="E25" s="254"/>
      <c r="F25" s="201"/>
      <c r="G25" s="201"/>
      <c r="H25" s="201"/>
      <c r="I25" s="255"/>
      <c r="J25" s="135"/>
      <c r="K25" s="8"/>
      <c r="L25" s="8"/>
    </row>
    <row r="26" spans="1:12" ht="25.5" customHeight="1" thickBot="1">
      <c r="A26" s="9"/>
      <c r="B26" s="9"/>
      <c r="C26" s="21">
        <f t="shared" si="0"/>
        <v>616</v>
      </c>
      <c r="D26" s="158"/>
      <c r="E26" s="72"/>
      <c r="F26" s="137">
        <f>SUM(F10:F25)</f>
        <v>0</v>
      </c>
      <c r="G26" s="138">
        <f>SUM(G10:G25)</f>
        <v>0</v>
      </c>
      <c r="H26" s="139">
        <f>SUM(H10:H25)</f>
        <v>0</v>
      </c>
      <c r="I26" s="140">
        <f>SUM(I10:I25)</f>
        <v>0</v>
      </c>
      <c r="J26" s="519"/>
      <c r="K26" s="8"/>
      <c r="L26" s="8"/>
    </row>
    <row r="27" spans="1:12" ht="13.5" thickBot="1">
      <c r="A27" s="9"/>
      <c r="B27" s="10"/>
      <c r="C27" s="4"/>
      <c r="D27" s="4"/>
      <c r="E27" s="4"/>
      <c r="F27" s="4"/>
      <c r="G27" s="4"/>
      <c r="H27" s="4"/>
      <c r="I27" s="4"/>
      <c r="J27" s="4"/>
      <c r="K27" s="11"/>
      <c r="L27" s="8"/>
    </row>
    <row r="28" spans="1:12" ht="12.75">
      <c r="A28" s="9"/>
      <c r="B28" s="2"/>
      <c r="C28" s="2"/>
      <c r="D28" s="2"/>
      <c r="E28" s="2"/>
      <c r="F28" s="2"/>
      <c r="G28" s="2"/>
      <c r="H28" s="2"/>
      <c r="I28" s="2"/>
      <c r="J28" s="2"/>
      <c r="K28" s="6"/>
      <c r="L28" s="8"/>
    </row>
    <row r="29" spans="1:12" ht="13.5" thickBot="1">
      <c r="A29" s="9"/>
      <c r="B29" s="2"/>
      <c r="C29" s="2"/>
      <c r="D29" s="2"/>
      <c r="E29" s="2"/>
      <c r="F29" s="2"/>
      <c r="G29" s="2"/>
      <c r="H29" s="2"/>
      <c r="I29" s="2"/>
      <c r="J29" s="2"/>
      <c r="K29" s="2"/>
      <c r="L29" s="8"/>
    </row>
    <row r="30" spans="1:12" ht="21" thickBot="1">
      <c r="A30" s="9"/>
      <c r="B30" s="159"/>
      <c r="C30" s="160" t="s">
        <v>214</v>
      </c>
      <c r="D30" s="161"/>
      <c r="E30" s="306"/>
      <c r="F30" s="162"/>
      <c r="G30" s="161"/>
      <c r="H30" s="2"/>
      <c r="I30" s="2"/>
      <c r="J30" s="2"/>
      <c r="K30" s="2"/>
      <c r="L30" s="8"/>
    </row>
    <row r="31" spans="1:12" ht="12" customHeight="1">
      <c r="A31" s="9"/>
      <c r="B31" s="34"/>
      <c r="C31" s="35"/>
      <c r="D31" s="36"/>
      <c r="E31" s="64"/>
      <c r="F31" s="2"/>
      <c r="G31" s="6"/>
      <c r="H31" s="6"/>
      <c r="I31" s="6"/>
      <c r="J31" s="7"/>
      <c r="K31" s="2"/>
      <c r="L31" s="8"/>
    </row>
    <row r="32" spans="1:12" ht="18">
      <c r="A32" s="9"/>
      <c r="B32" s="45" t="s">
        <v>77</v>
      </c>
      <c r="C32" s="43"/>
      <c r="D32" s="2"/>
      <c r="E32" s="2"/>
      <c r="F32" s="2"/>
      <c r="G32" s="2"/>
      <c r="H32" s="2"/>
      <c r="I32" s="2"/>
      <c r="J32" s="8"/>
      <c r="K32" s="2"/>
      <c r="L32" s="8"/>
    </row>
    <row r="33" spans="1:12" ht="18">
      <c r="A33" s="9"/>
      <c r="B33" s="45"/>
      <c r="C33" s="43"/>
      <c r="D33" s="22" t="s">
        <v>187</v>
      </c>
      <c r="E33" s="2"/>
      <c r="F33" s="2"/>
      <c r="G33" s="2"/>
      <c r="H33" s="2"/>
      <c r="I33" s="2"/>
      <c r="J33" s="8"/>
      <c r="K33" s="2"/>
      <c r="L33" s="8"/>
    </row>
    <row r="34" spans="1:12" s="2" customFormat="1" ht="13.5" thickBot="1">
      <c r="A34" s="9"/>
      <c r="B34" s="9"/>
      <c r="D34" s="51" t="s">
        <v>27</v>
      </c>
      <c r="E34" s="51" t="s">
        <v>28</v>
      </c>
      <c r="F34" s="51" t="s">
        <v>29</v>
      </c>
      <c r="G34" s="51"/>
      <c r="J34" s="8"/>
      <c r="L34" s="8"/>
    </row>
    <row r="35" spans="1:12" ht="42" customHeight="1" thickBot="1">
      <c r="A35" s="9"/>
      <c r="B35" s="9"/>
      <c r="C35" s="3"/>
      <c r="D35" s="181" t="s">
        <v>238</v>
      </c>
      <c r="E35" s="73" t="s">
        <v>118</v>
      </c>
      <c r="F35" s="74" t="s">
        <v>119</v>
      </c>
      <c r="G35" s="351"/>
      <c r="H35" s="2"/>
      <c r="I35" s="3"/>
      <c r="J35" s="8"/>
      <c r="K35" s="2"/>
      <c r="L35" s="8"/>
    </row>
    <row r="36" spans="1:12" ht="26.25" customHeight="1">
      <c r="A36" s="9"/>
      <c r="B36" s="9"/>
      <c r="C36" s="21">
        <f>+C26+1</f>
        <v>617</v>
      </c>
      <c r="D36" s="256"/>
      <c r="E36" s="257"/>
      <c r="F36" s="352"/>
      <c r="G36" s="428"/>
      <c r="H36" s="2"/>
      <c r="I36" s="2"/>
      <c r="J36" s="8"/>
      <c r="K36" s="2"/>
      <c r="L36" s="8"/>
    </row>
    <row r="37" spans="1:12" ht="26.25" customHeight="1">
      <c r="A37" s="9"/>
      <c r="B37" s="9"/>
      <c r="C37" s="21">
        <f>+C36+1</f>
        <v>618</v>
      </c>
      <c r="D37" s="250"/>
      <c r="E37" s="195"/>
      <c r="F37" s="229"/>
      <c r="G37" s="428"/>
      <c r="H37" s="2"/>
      <c r="I37" s="2"/>
      <c r="J37" s="8"/>
      <c r="K37" s="2"/>
      <c r="L37" s="8"/>
    </row>
    <row r="38" spans="1:12" ht="26.25" customHeight="1">
      <c r="A38" s="9"/>
      <c r="B38" s="9"/>
      <c r="C38" s="21">
        <f aca="true" t="shared" si="1" ref="C38:C44">+C37+1</f>
        <v>619</v>
      </c>
      <c r="D38" s="250"/>
      <c r="E38" s="195"/>
      <c r="F38" s="229"/>
      <c r="G38" s="428"/>
      <c r="H38" s="2"/>
      <c r="I38" s="2"/>
      <c r="J38" s="8"/>
      <c r="K38" s="2"/>
      <c r="L38" s="8"/>
    </row>
    <row r="39" spans="1:12" ht="26.25" customHeight="1">
      <c r="A39" s="9"/>
      <c r="B39" s="9"/>
      <c r="C39" s="21">
        <f t="shared" si="1"/>
        <v>620</v>
      </c>
      <c r="D39" s="250"/>
      <c r="E39" s="195"/>
      <c r="F39" s="229"/>
      <c r="G39" s="428"/>
      <c r="H39" s="2"/>
      <c r="I39" s="2"/>
      <c r="J39" s="8"/>
      <c r="K39" s="2"/>
      <c r="L39" s="8"/>
    </row>
    <row r="40" spans="1:12" ht="26.25" customHeight="1">
      <c r="A40" s="9"/>
      <c r="B40" s="9"/>
      <c r="C40" s="21">
        <f t="shared" si="1"/>
        <v>621</v>
      </c>
      <c r="D40" s="250"/>
      <c r="E40" s="195"/>
      <c r="F40" s="229"/>
      <c r="G40" s="428"/>
      <c r="H40" s="2"/>
      <c r="I40" s="2"/>
      <c r="J40" s="8"/>
      <c r="K40" s="2"/>
      <c r="L40" s="8"/>
    </row>
    <row r="41" spans="1:12" ht="26.25" customHeight="1">
      <c r="A41" s="9"/>
      <c r="B41" s="9"/>
      <c r="C41" s="21">
        <f t="shared" si="1"/>
        <v>622</v>
      </c>
      <c r="D41" s="250"/>
      <c r="E41" s="195"/>
      <c r="F41" s="229"/>
      <c r="G41" s="428"/>
      <c r="H41" s="2"/>
      <c r="I41" s="2"/>
      <c r="J41" s="8"/>
      <c r="K41" s="2"/>
      <c r="L41" s="8"/>
    </row>
    <row r="42" spans="1:12" ht="26.25" customHeight="1">
      <c r="A42" s="9"/>
      <c r="B42" s="9"/>
      <c r="C42" s="21">
        <f t="shared" si="1"/>
        <v>623</v>
      </c>
      <c r="D42" s="250"/>
      <c r="E42" s="195"/>
      <c r="F42" s="229"/>
      <c r="G42" s="428"/>
      <c r="H42" s="2"/>
      <c r="I42" s="2"/>
      <c r="J42" s="8"/>
      <c r="K42" s="2"/>
      <c r="L42" s="8"/>
    </row>
    <row r="43" spans="1:12" ht="26.25" customHeight="1" thickBot="1">
      <c r="A43" s="9"/>
      <c r="B43" s="9"/>
      <c r="C43" s="21">
        <f t="shared" si="1"/>
        <v>624</v>
      </c>
      <c r="D43" s="253"/>
      <c r="E43" s="201"/>
      <c r="F43" s="232"/>
      <c r="G43" s="429"/>
      <c r="H43" s="2"/>
      <c r="I43" s="2"/>
      <c r="J43" s="8"/>
      <c r="K43" s="2"/>
      <c r="L43" s="8"/>
    </row>
    <row r="44" spans="1:12" ht="26.25" customHeight="1" thickBot="1">
      <c r="A44" s="9"/>
      <c r="B44" s="9"/>
      <c r="C44" s="21">
        <f t="shared" si="1"/>
        <v>625</v>
      </c>
      <c r="D44" s="72" t="s">
        <v>21</v>
      </c>
      <c r="E44" s="137">
        <f>SUM(E36:E43)</f>
        <v>0</v>
      </c>
      <c r="F44" s="132"/>
      <c r="G44" s="353"/>
      <c r="H44" s="2"/>
      <c r="I44" s="2"/>
      <c r="J44" s="8"/>
      <c r="K44" s="2"/>
      <c r="L44" s="8"/>
    </row>
    <row r="45" spans="1:12" ht="13.5" thickBot="1">
      <c r="A45" s="9"/>
      <c r="B45" s="10"/>
      <c r="C45" s="4"/>
      <c r="D45" s="4"/>
      <c r="E45" s="4"/>
      <c r="F45" s="4"/>
      <c r="G45" s="4"/>
      <c r="H45" s="4"/>
      <c r="I45" s="4"/>
      <c r="J45" s="11"/>
      <c r="K45" s="2"/>
      <c r="L45" s="8"/>
    </row>
    <row r="46" spans="1:12" ht="13.5" thickBot="1">
      <c r="A46" s="10"/>
      <c r="B46" s="4"/>
      <c r="C46" s="4"/>
      <c r="D46" s="4"/>
      <c r="E46" s="4"/>
      <c r="F46" s="4"/>
      <c r="G46" s="4"/>
      <c r="H46" s="4"/>
      <c r="I46" s="4"/>
      <c r="J46" s="4"/>
      <c r="K46" s="4"/>
      <c r="L46" s="11"/>
    </row>
    <row r="47" spans="1:11" ht="12.75">
      <c r="A47" s="9"/>
      <c r="B47" s="2"/>
      <c r="C47" s="2"/>
      <c r="D47" s="2"/>
      <c r="E47" s="2"/>
      <c r="F47" s="2"/>
      <c r="G47" s="2"/>
      <c r="H47" s="2"/>
      <c r="I47" s="2"/>
      <c r="J47" s="2"/>
      <c r="K47" s="2"/>
    </row>
    <row r="48" spans="1:11" ht="12.75">
      <c r="A48" s="9"/>
      <c r="B48" s="2"/>
      <c r="C48" s="2"/>
      <c r="D48" s="2"/>
      <c r="E48" s="2"/>
      <c r="F48" s="2"/>
      <c r="G48" s="2"/>
      <c r="H48" s="2"/>
      <c r="I48" s="2"/>
      <c r="J48" s="2"/>
      <c r="K48" s="2"/>
    </row>
  </sheetData>
  <sheetProtection password="CA4D" sheet="1" objects="1" selectLockedCells="1"/>
  <mergeCells count="2">
    <mergeCell ref="A1:L1"/>
    <mergeCell ref="A2:L2"/>
  </mergeCells>
  <dataValidations count="2">
    <dataValidation type="list" allowBlank="1" showInputMessage="1" showErrorMessage="1" sqref="E10:E25">
      <formula1>CCAClass</formula1>
    </dataValidation>
    <dataValidation type="date" allowBlank="1" showInputMessage="1" showErrorMessage="1" sqref="G36:G43">
      <formula1>29221</formula1>
      <formula2>55153</formula2>
    </dataValidation>
  </dataValidations>
  <printOptions/>
  <pageMargins left="0.7480314960629921" right="0.7480314960629921" top="0.7480314960629921" bottom="0.7480314960629921" header="0.5118110236220472" footer="0.5118110236220472"/>
  <pageSetup fitToHeight="1" fitToWidth="1" horizontalDpi="600" verticalDpi="600" orientation="portrait" scale="67" r:id="rId4"/>
  <headerFooter alignWithMargins="0">
    <oddHeader>&amp;CBCMB 2017 UCA June 30, 2017</oddHeader>
    <oddFooter>&amp;LPrepared by MNP LLP&amp;R&amp;A  Page &amp;P of &amp;N</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L83"/>
  <sheetViews>
    <sheetView showGridLines="0" workbookViewId="0" topLeftCell="A38">
      <selection activeCell="F35" sqref="F35"/>
    </sheetView>
  </sheetViews>
  <sheetFormatPr defaultColWidth="9.140625" defaultRowHeight="12.75"/>
  <cols>
    <col min="1" max="1" width="2.421875" style="0" customWidth="1"/>
    <col min="2" max="2" width="1.7109375" style="0" customWidth="1"/>
    <col min="3" max="3" width="5.140625" style="0" customWidth="1"/>
    <col min="4" max="4" width="0.85546875" style="0" customWidth="1"/>
    <col min="5" max="5" width="44.57421875" style="0" customWidth="1"/>
    <col min="6" max="6" width="17.7109375" style="0" customWidth="1"/>
    <col min="7" max="7" width="11.7109375" style="0" customWidth="1"/>
    <col min="8" max="8" width="18.7109375" style="0" customWidth="1"/>
    <col min="9" max="9" width="15.28125" style="0" customWidth="1"/>
    <col min="10" max="10" width="1.7109375" style="0" customWidth="1"/>
    <col min="11" max="11" width="2.00390625" style="0" customWidth="1"/>
    <col min="12" max="12" width="11.7109375" style="0" customWidth="1"/>
  </cols>
  <sheetData>
    <row r="1" spans="1:12" ht="21" customHeight="1">
      <c r="A1" s="604" t="s">
        <v>54</v>
      </c>
      <c r="B1" s="605"/>
      <c r="C1" s="605"/>
      <c r="D1" s="605"/>
      <c r="E1" s="605"/>
      <c r="F1" s="605"/>
      <c r="G1" s="605"/>
      <c r="H1" s="605"/>
      <c r="I1" s="605"/>
      <c r="J1" s="605"/>
      <c r="K1" s="606"/>
      <c r="L1" s="2"/>
    </row>
    <row r="2" spans="1:12" ht="18.75" customHeight="1" thickBot="1">
      <c r="A2" s="607" t="str">
        <f>'1 - General Statistics'!A2</f>
        <v>2017 UNIFORM CODE OF ACCOUNTS</v>
      </c>
      <c r="B2" s="608"/>
      <c r="C2" s="608"/>
      <c r="D2" s="608"/>
      <c r="E2" s="608"/>
      <c r="F2" s="608"/>
      <c r="G2" s="608"/>
      <c r="H2" s="608"/>
      <c r="I2" s="608"/>
      <c r="J2" s="608"/>
      <c r="K2" s="609"/>
      <c r="L2" s="2"/>
    </row>
    <row r="3" spans="1:12" ht="7.5" customHeight="1" thickBot="1">
      <c r="A3" s="39"/>
      <c r="B3" s="6"/>
      <c r="C3" s="6"/>
      <c r="D3" s="6"/>
      <c r="E3" s="6"/>
      <c r="F3" s="6"/>
      <c r="G3" s="6"/>
      <c r="H3" s="6"/>
      <c r="I3" s="6"/>
      <c r="J3" s="6"/>
      <c r="K3" s="7"/>
      <c r="L3" s="2"/>
    </row>
    <row r="4" spans="1:12" ht="18" customHeight="1" thickBot="1">
      <c r="A4" s="9"/>
      <c r="B4" s="380" t="s">
        <v>231</v>
      </c>
      <c r="C4" s="381"/>
      <c r="D4" s="381"/>
      <c r="E4" s="381"/>
      <c r="F4" s="381"/>
      <c r="G4" s="381"/>
      <c r="H4" s="381"/>
      <c r="I4" s="381"/>
      <c r="J4" s="382"/>
      <c r="K4" s="8"/>
      <c r="L4" s="2"/>
    </row>
    <row r="5" spans="1:12" ht="6" customHeight="1">
      <c r="A5" s="9"/>
      <c r="B5" s="155"/>
      <c r="C5" s="156"/>
      <c r="D5" s="157"/>
      <c r="E5" s="64"/>
      <c r="F5" s="2"/>
      <c r="G5" s="2"/>
      <c r="H5" s="2"/>
      <c r="I5" s="6"/>
      <c r="J5" s="7"/>
      <c r="K5" s="8"/>
      <c r="L5" s="2"/>
    </row>
    <row r="6" spans="1:12" ht="11.25" customHeight="1">
      <c r="A6" s="9"/>
      <c r="B6" s="9"/>
      <c r="C6" s="31"/>
      <c r="D6" s="13"/>
      <c r="E6" s="2"/>
      <c r="F6" s="51" t="s">
        <v>27</v>
      </c>
      <c r="G6" s="2"/>
      <c r="H6" s="2"/>
      <c r="I6" s="2"/>
      <c r="J6" s="8"/>
      <c r="K6" s="8"/>
      <c r="L6" s="2"/>
    </row>
    <row r="7" spans="1:12" ht="23.25" customHeight="1" thickBot="1">
      <c r="A7" s="9"/>
      <c r="B7" s="9"/>
      <c r="C7" s="22" t="s">
        <v>156</v>
      </c>
      <c r="D7" s="2"/>
      <c r="E7" s="2"/>
      <c r="F7" s="44"/>
      <c r="G7" s="2"/>
      <c r="H7" s="2"/>
      <c r="I7" s="2"/>
      <c r="J7" s="8"/>
      <c r="K7" s="8"/>
      <c r="L7" s="2"/>
    </row>
    <row r="8" spans="1:12" ht="23.25" customHeight="1">
      <c r="A8" s="9"/>
      <c r="B8" s="9"/>
      <c r="C8" s="21">
        <v>700</v>
      </c>
      <c r="D8" s="54"/>
      <c r="E8" s="55" t="s">
        <v>157</v>
      </c>
      <c r="F8" s="133">
        <f>'2 - Direct Labour'!H135</f>
        <v>0</v>
      </c>
      <c r="G8" s="27" t="s">
        <v>188</v>
      </c>
      <c r="H8" s="2"/>
      <c r="I8" s="2"/>
      <c r="J8" s="8"/>
      <c r="K8" s="8"/>
      <c r="L8" s="2"/>
    </row>
    <row r="9" spans="1:12" ht="23.25" customHeight="1">
      <c r="A9" s="9"/>
      <c r="B9" s="9"/>
      <c r="C9" s="21">
        <f>+C8+1</f>
        <v>701</v>
      </c>
      <c r="D9" s="56"/>
      <c r="E9" s="57" t="s">
        <v>158</v>
      </c>
      <c r="F9" s="128">
        <f>'3 - Contract Labour'!J25</f>
        <v>0</v>
      </c>
      <c r="G9" s="27" t="s">
        <v>630</v>
      </c>
      <c r="H9" s="2"/>
      <c r="I9" s="2"/>
      <c r="J9" s="8"/>
      <c r="K9" s="8"/>
      <c r="L9" s="2"/>
    </row>
    <row r="10" spans="1:12" ht="23.25" customHeight="1" thickBot="1">
      <c r="A10" s="9"/>
      <c r="B10" s="9"/>
      <c r="C10" s="21">
        <f>+C9+1</f>
        <v>702</v>
      </c>
      <c r="D10" s="56"/>
      <c r="E10" s="57" t="s">
        <v>159</v>
      </c>
      <c r="F10" s="136">
        <f>'4 - Overhead Labour'!K24</f>
        <v>0</v>
      </c>
      <c r="G10" s="27" t="s">
        <v>586</v>
      </c>
      <c r="H10" s="2"/>
      <c r="I10" s="2"/>
      <c r="J10" s="8"/>
      <c r="K10" s="8"/>
      <c r="L10" s="2"/>
    </row>
    <row r="11" spans="1:12" ht="23.25" customHeight="1" thickBot="1">
      <c r="A11" s="9"/>
      <c r="B11" s="9"/>
      <c r="C11" s="21">
        <f>+C10+1</f>
        <v>703</v>
      </c>
      <c r="D11" s="58"/>
      <c r="E11" s="277" t="s">
        <v>160</v>
      </c>
      <c r="F11" s="273"/>
      <c r="G11" s="105" t="s">
        <v>162</v>
      </c>
      <c r="H11" s="570"/>
      <c r="I11" s="572"/>
      <c r="J11" s="8"/>
      <c r="K11" s="8"/>
      <c r="L11" s="2"/>
    </row>
    <row r="12" spans="1:12" ht="23.25" customHeight="1" thickBot="1">
      <c r="A12" s="9"/>
      <c r="B12" s="9"/>
      <c r="C12" s="21">
        <f>+C11+1</f>
        <v>704</v>
      </c>
      <c r="D12" s="2"/>
      <c r="E12" s="154" t="s">
        <v>21</v>
      </c>
      <c r="F12" s="134">
        <f>SUM(F8:F11)</f>
        <v>0</v>
      </c>
      <c r="G12" s="105"/>
      <c r="H12" s="63"/>
      <c r="I12" s="63"/>
      <c r="J12" s="8"/>
      <c r="K12" s="8"/>
      <c r="L12" s="2"/>
    </row>
    <row r="13" spans="1:12" ht="23.25" customHeight="1" thickBot="1">
      <c r="A13" s="9"/>
      <c r="B13" s="9"/>
      <c r="C13" s="22" t="s">
        <v>0</v>
      </c>
      <c r="D13" s="2"/>
      <c r="E13" s="2"/>
      <c r="F13" s="189"/>
      <c r="G13" s="49"/>
      <c r="H13" s="2"/>
      <c r="I13" s="2"/>
      <c r="J13" s="8"/>
      <c r="K13" s="8"/>
      <c r="L13" s="2"/>
    </row>
    <row r="14" spans="1:12" ht="23.25" customHeight="1">
      <c r="A14" s="9"/>
      <c r="B14" s="9"/>
      <c r="C14" s="21">
        <v>710</v>
      </c>
      <c r="D14" s="54"/>
      <c r="E14" s="55" t="s">
        <v>161</v>
      </c>
      <c r="F14" s="261">
        <f>'5 - Building'!F10</f>
        <v>0</v>
      </c>
      <c r="G14" s="105" t="s">
        <v>239</v>
      </c>
      <c r="H14" s="2"/>
      <c r="I14" s="2"/>
      <c r="J14" s="8"/>
      <c r="K14" s="8"/>
      <c r="L14" s="2"/>
    </row>
    <row r="15" spans="1:12" ht="23.25" customHeight="1">
      <c r="A15" s="9"/>
      <c r="B15" s="9"/>
      <c r="C15" s="21">
        <f>C14+1</f>
        <v>711</v>
      </c>
      <c r="D15" s="56"/>
      <c r="E15" s="57" t="s">
        <v>42</v>
      </c>
      <c r="F15" s="262">
        <f>'5 - Building'!F12+'5 - Building'!H12</f>
        <v>0</v>
      </c>
      <c r="G15" s="105" t="s">
        <v>240</v>
      </c>
      <c r="H15" s="2"/>
      <c r="I15" s="2"/>
      <c r="J15" s="8"/>
      <c r="K15" s="8"/>
      <c r="L15" s="2"/>
    </row>
    <row r="16" spans="1:12" ht="23.25" customHeight="1">
      <c r="A16" s="9"/>
      <c r="B16" s="9"/>
      <c r="C16" s="21">
        <f aca="true" t="shared" si="0" ref="C16:C28">C15+1</f>
        <v>712</v>
      </c>
      <c r="D16" s="56"/>
      <c r="E16" s="57" t="s">
        <v>43</v>
      </c>
      <c r="F16" s="262">
        <f>'5 - Building'!F13+'5 - Building'!H13</f>
        <v>0</v>
      </c>
      <c r="G16" s="105" t="s">
        <v>241</v>
      </c>
      <c r="H16" s="2"/>
      <c r="I16" s="2"/>
      <c r="J16" s="8"/>
      <c r="K16" s="8"/>
      <c r="L16" s="2"/>
    </row>
    <row r="17" spans="1:12" ht="23.25" customHeight="1">
      <c r="A17" s="9"/>
      <c r="B17" s="9"/>
      <c r="C17" s="21">
        <f t="shared" si="0"/>
        <v>713</v>
      </c>
      <c r="D17" s="56"/>
      <c r="E17" s="124" t="s">
        <v>44</v>
      </c>
      <c r="F17" s="262">
        <f>'5 - Building'!F14+'5 - Building'!H14</f>
        <v>0</v>
      </c>
      <c r="G17" s="105" t="s">
        <v>242</v>
      </c>
      <c r="H17" s="2"/>
      <c r="I17" s="2"/>
      <c r="J17" s="8"/>
      <c r="K17" s="8"/>
      <c r="L17" s="2"/>
    </row>
    <row r="18" spans="1:12" ht="23.25" customHeight="1">
      <c r="A18" s="9"/>
      <c r="B18" s="9"/>
      <c r="C18" s="21">
        <v>713.1</v>
      </c>
      <c r="D18" s="56"/>
      <c r="E18" s="57" t="s">
        <v>631</v>
      </c>
      <c r="F18" s="262">
        <f>'5 - Building'!F18</f>
        <v>0</v>
      </c>
      <c r="G18" s="105" t="s">
        <v>243</v>
      </c>
      <c r="H18" s="2"/>
      <c r="I18" s="2"/>
      <c r="J18" s="8"/>
      <c r="K18" s="8"/>
      <c r="L18" s="2"/>
    </row>
    <row r="19" spans="1:12" ht="23.25" customHeight="1">
      <c r="A19" s="9"/>
      <c r="B19" s="9"/>
      <c r="C19" s="21">
        <f>C17+1</f>
        <v>714</v>
      </c>
      <c r="D19" s="56"/>
      <c r="E19" s="57" t="s">
        <v>234</v>
      </c>
      <c r="F19" s="262">
        <f>'5 - Building'!H24</f>
        <v>0</v>
      </c>
      <c r="G19" s="105" t="s">
        <v>244</v>
      </c>
      <c r="H19" s="2"/>
      <c r="I19" s="2"/>
      <c r="J19" s="8"/>
      <c r="K19" s="8"/>
      <c r="L19" s="2"/>
    </row>
    <row r="20" spans="1:12" ht="23.25" customHeight="1">
      <c r="A20" s="9"/>
      <c r="B20" s="9"/>
      <c r="C20" s="21">
        <f t="shared" si="0"/>
        <v>715</v>
      </c>
      <c r="D20" s="56"/>
      <c r="E20" s="57" t="s">
        <v>174</v>
      </c>
      <c r="F20" s="262">
        <f>'5 - Building'!F31</f>
        <v>0</v>
      </c>
      <c r="G20" s="105" t="s">
        <v>245</v>
      </c>
      <c r="H20" s="2"/>
      <c r="I20" s="2"/>
      <c r="J20" s="8"/>
      <c r="K20" s="8"/>
      <c r="L20" s="2"/>
    </row>
    <row r="21" spans="1:12" ht="23.25" customHeight="1" thickBot="1">
      <c r="A21" s="9"/>
      <c r="B21" s="9"/>
      <c r="C21" s="21">
        <f t="shared" si="0"/>
        <v>716</v>
      </c>
      <c r="D21" s="56"/>
      <c r="E21" s="57" t="s">
        <v>173</v>
      </c>
      <c r="F21" s="279">
        <f>'5 - Building'!H31</f>
        <v>0</v>
      </c>
      <c r="G21" s="105" t="s">
        <v>246</v>
      </c>
      <c r="H21" s="2"/>
      <c r="I21" s="2"/>
      <c r="J21" s="8"/>
      <c r="K21" s="8"/>
      <c r="L21" s="2"/>
    </row>
    <row r="22" spans="1:12" ht="23.25" customHeight="1" thickBot="1">
      <c r="A22" s="9"/>
      <c r="B22" s="9"/>
      <c r="C22" s="21">
        <f t="shared" si="0"/>
        <v>717</v>
      </c>
      <c r="D22" s="56"/>
      <c r="E22" s="278" t="s">
        <v>121</v>
      </c>
      <c r="F22" s="273"/>
      <c r="G22" s="49"/>
      <c r="H22" s="2"/>
      <c r="I22" s="2"/>
      <c r="J22" s="8"/>
      <c r="K22" s="8"/>
      <c r="L22" s="2"/>
    </row>
    <row r="23" spans="1:12" ht="23.25" customHeight="1" thickBot="1">
      <c r="A23" s="9"/>
      <c r="B23" s="9"/>
      <c r="C23" s="21">
        <f t="shared" si="0"/>
        <v>718</v>
      </c>
      <c r="D23" s="56"/>
      <c r="E23" s="278" t="s">
        <v>2</v>
      </c>
      <c r="F23" s="273"/>
      <c r="G23" s="49"/>
      <c r="H23" s="2"/>
      <c r="I23" s="2"/>
      <c r="J23" s="8"/>
      <c r="K23" s="8"/>
      <c r="L23" s="2"/>
    </row>
    <row r="24" spans="1:12" ht="23.25" customHeight="1" thickBot="1">
      <c r="A24" s="9"/>
      <c r="B24" s="9"/>
      <c r="C24" s="21">
        <f t="shared" si="0"/>
        <v>719</v>
      </c>
      <c r="D24" s="56"/>
      <c r="E24" s="278" t="s">
        <v>3</v>
      </c>
      <c r="F24" s="273"/>
      <c r="G24" s="49"/>
      <c r="H24" s="2"/>
      <c r="I24" s="2"/>
      <c r="J24" s="8"/>
      <c r="K24" s="8"/>
      <c r="L24" s="2"/>
    </row>
    <row r="25" spans="1:12" ht="23.25" customHeight="1" thickBot="1">
      <c r="A25" s="9"/>
      <c r="B25" s="9"/>
      <c r="C25" s="21">
        <f t="shared" si="0"/>
        <v>720</v>
      </c>
      <c r="D25" s="56"/>
      <c r="E25" s="278" t="s">
        <v>215</v>
      </c>
      <c r="F25" s="273"/>
      <c r="G25" s="49"/>
      <c r="H25" s="2"/>
      <c r="I25" s="2"/>
      <c r="J25" s="8"/>
      <c r="K25" s="8"/>
      <c r="L25" s="2"/>
    </row>
    <row r="26" spans="1:12" ht="23.25" customHeight="1" thickBot="1">
      <c r="A26" s="9"/>
      <c r="B26" s="9"/>
      <c r="C26" s="21">
        <f t="shared" si="0"/>
        <v>721</v>
      </c>
      <c r="D26" s="56"/>
      <c r="E26" s="278" t="s">
        <v>233</v>
      </c>
      <c r="F26" s="273"/>
      <c r="G26" s="49"/>
      <c r="H26" s="2"/>
      <c r="I26" s="2"/>
      <c r="J26" s="8"/>
      <c r="K26" s="8"/>
      <c r="L26" s="2"/>
    </row>
    <row r="27" spans="1:12" ht="23.25" customHeight="1" thickBot="1">
      <c r="A27" s="9"/>
      <c r="B27" s="9"/>
      <c r="C27" s="21">
        <f t="shared" si="0"/>
        <v>722</v>
      </c>
      <c r="D27" s="58"/>
      <c r="E27" s="277" t="s">
        <v>635</v>
      </c>
      <c r="F27" s="273"/>
      <c r="G27" s="105" t="s">
        <v>162</v>
      </c>
      <c r="H27" s="570"/>
      <c r="I27" s="572"/>
      <c r="J27" s="8"/>
      <c r="K27" s="8"/>
      <c r="L27" s="2"/>
    </row>
    <row r="28" spans="1:12" ht="23.25" customHeight="1" thickBot="1">
      <c r="A28" s="9"/>
      <c r="B28" s="9"/>
      <c r="C28" s="21">
        <f t="shared" si="0"/>
        <v>723</v>
      </c>
      <c r="D28" s="2"/>
      <c r="E28" s="154" t="s">
        <v>21</v>
      </c>
      <c r="F28" s="134">
        <f>SUM(F14:F27)</f>
        <v>0</v>
      </c>
      <c r="G28" s="105"/>
      <c r="H28" s="63"/>
      <c r="I28" s="63"/>
      <c r="J28" s="8"/>
      <c r="K28" s="8"/>
      <c r="L28" s="2"/>
    </row>
    <row r="29" spans="1:12" ht="23.25" customHeight="1" thickBot="1">
      <c r="A29" s="9"/>
      <c r="B29" s="9"/>
      <c r="C29" s="22" t="s">
        <v>165</v>
      </c>
      <c r="D29" s="153"/>
      <c r="E29" s="2"/>
      <c r="F29" s="189"/>
      <c r="G29" s="49"/>
      <c r="H29" s="2"/>
      <c r="I29" s="2"/>
      <c r="J29" s="8"/>
      <c r="K29" s="8"/>
      <c r="L29" s="2"/>
    </row>
    <row r="30" spans="1:12" ht="23.25" customHeight="1" thickBot="1">
      <c r="A30" s="9"/>
      <c r="B30" s="9"/>
      <c r="C30" s="21">
        <v>730</v>
      </c>
      <c r="D30" s="54"/>
      <c r="E30" s="57" t="s">
        <v>283</v>
      </c>
      <c r="F30" s="133">
        <f>'6 - Equipment'!H26</f>
        <v>0</v>
      </c>
      <c r="G30" s="105" t="s">
        <v>247</v>
      </c>
      <c r="H30" s="2"/>
      <c r="I30" s="2"/>
      <c r="J30" s="8"/>
      <c r="K30" s="8"/>
      <c r="L30" s="2"/>
    </row>
    <row r="31" spans="1:12" ht="23.25" customHeight="1" thickBot="1">
      <c r="A31" s="9"/>
      <c r="B31" s="9"/>
      <c r="C31" s="21">
        <f aca="true" t="shared" si="1" ref="C31:C38">C30+1</f>
        <v>731</v>
      </c>
      <c r="D31" s="56"/>
      <c r="E31" s="57" t="s">
        <v>251</v>
      </c>
      <c r="F31" s="273"/>
      <c r="G31" s="105"/>
      <c r="H31" s="2"/>
      <c r="I31" s="2"/>
      <c r="J31" s="8"/>
      <c r="K31" s="8"/>
      <c r="L31" s="2"/>
    </row>
    <row r="32" spans="1:12" ht="23.25" customHeight="1" thickBot="1">
      <c r="A32" s="9"/>
      <c r="B32" s="9"/>
      <c r="C32" s="21">
        <f t="shared" si="1"/>
        <v>732</v>
      </c>
      <c r="D32" s="56"/>
      <c r="E32" s="57" t="s">
        <v>175</v>
      </c>
      <c r="F32" s="136">
        <f>'6 - Equipment'!E44</f>
        <v>0</v>
      </c>
      <c r="G32" s="105" t="s">
        <v>632</v>
      </c>
      <c r="H32" s="2"/>
      <c r="I32" s="2"/>
      <c r="J32" s="8"/>
      <c r="K32" s="8"/>
      <c r="L32" s="2"/>
    </row>
    <row r="33" spans="1:12" ht="23.25" customHeight="1" thickBot="1">
      <c r="A33" s="9"/>
      <c r="B33" s="9"/>
      <c r="C33" s="21">
        <f t="shared" si="1"/>
        <v>733</v>
      </c>
      <c r="D33" s="56"/>
      <c r="E33" s="278" t="s">
        <v>176</v>
      </c>
      <c r="F33" s="273"/>
      <c r="G33" s="49"/>
      <c r="H33" s="2"/>
      <c r="I33" s="2"/>
      <c r="J33" s="8"/>
      <c r="K33" s="8"/>
      <c r="L33" s="2"/>
    </row>
    <row r="34" spans="1:11" s="2" customFormat="1" ht="23.25" customHeight="1" thickBot="1">
      <c r="A34" s="9"/>
      <c r="B34" s="9"/>
      <c r="C34" s="21">
        <f t="shared" si="1"/>
        <v>734</v>
      </c>
      <c r="D34" s="56"/>
      <c r="E34" s="278" t="s">
        <v>177</v>
      </c>
      <c r="F34" s="273"/>
      <c r="G34" s="49"/>
      <c r="J34" s="8"/>
      <c r="K34" s="8"/>
    </row>
    <row r="35" spans="1:12" ht="23.25" customHeight="1" thickBot="1">
      <c r="A35" s="9"/>
      <c r="B35" s="9"/>
      <c r="C35" s="21">
        <f t="shared" si="1"/>
        <v>735</v>
      </c>
      <c r="D35" s="56"/>
      <c r="E35" s="278" t="s">
        <v>163</v>
      </c>
      <c r="F35" s="273"/>
      <c r="G35" s="49"/>
      <c r="H35" s="2"/>
      <c r="I35" s="2"/>
      <c r="J35" s="8"/>
      <c r="K35" s="8"/>
      <c r="L35" s="2"/>
    </row>
    <row r="36" spans="1:12" ht="23.25" customHeight="1" thickBot="1">
      <c r="A36" s="9"/>
      <c r="B36" s="9"/>
      <c r="C36" s="21">
        <f t="shared" si="1"/>
        <v>736</v>
      </c>
      <c r="D36" s="56"/>
      <c r="E36" s="278" t="s">
        <v>178</v>
      </c>
      <c r="F36" s="273"/>
      <c r="G36" s="105" t="s">
        <v>162</v>
      </c>
      <c r="H36" s="570"/>
      <c r="I36" s="572"/>
      <c r="J36" s="8"/>
      <c r="K36" s="8"/>
      <c r="L36" s="2"/>
    </row>
    <row r="37" spans="1:12" ht="23.25" customHeight="1" thickBot="1">
      <c r="A37" s="9"/>
      <c r="B37" s="9"/>
      <c r="C37" s="21">
        <f t="shared" si="1"/>
        <v>737</v>
      </c>
      <c r="D37" s="56"/>
      <c r="E37" s="278" t="s">
        <v>179</v>
      </c>
      <c r="F37" s="273"/>
      <c r="G37" s="2"/>
      <c r="H37" s="2"/>
      <c r="I37" s="2"/>
      <c r="J37" s="8"/>
      <c r="K37" s="8"/>
      <c r="L37" s="2"/>
    </row>
    <row r="38" spans="1:12" ht="23.25" customHeight="1" thickBot="1">
      <c r="A38" s="9"/>
      <c r="B38" s="9"/>
      <c r="C38" s="21">
        <f t="shared" si="1"/>
        <v>738</v>
      </c>
      <c r="D38" s="58"/>
      <c r="E38" s="277" t="s">
        <v>164</v>
      </c>
      <c r="F38" s="273"/>
      <c r="G38" s="105" t="s">
        <v>162</v>
      </c>
      <c r="H38" s="570"/>
      <c r="I38" s="572"/>
      <c r="J38" s="8"/>
      <c r="K38" s="8"/>
      <c r="L38" s="2"/>
    </row>
    <row r="39" spans="1:12" ht="23.25" customHeight="1" thickBot="1">
      <c r="A39" s="9"/>
      <c r="B39" s="9"/>
      <c r="C39" s="21">
        <f>+C38+1</f>
        <v>739</v>
      </c>
      <c r="D39" s="2"/>
      <c r="E39" s="154" t="s">
        <v>21</v>
      </c>
      <c r="F39" s="134">
        <f>SUM(F30:F38)</f>
        <v>0</v>
      </c>
      <c r="G39" s="105"/>
      <c r="H39" s="63"/>
      <c r="I39" s="63"/>
      <c r="J39" s="8"/>
      <c r="K39" s="8"/>
      <c r="L39" s="2"/>
    </row>
    <row r="40" spans="1:12" ht="23.25" customHeight="1" thickBot="1">
      <c r="A40" s="9"/>
      <c r="B40" s="9"/>
      <c r="C40" s="22" t="s">
        <v>166</v>
      </c>
      <c r="D40" s="2"/>
      <c r="E40" s="2"/>
      <c r="F40" s="189"/>
      <c r="G40" s="49"/>
      <c r="H40" s="2"/>
      <c r="I40" s="2"/>
      <c r="J40" s="8"/>
      <c r="K40" s="8"/>
      <c r="L40" s="2"/>
    </row>
    <row r="41" spans="1:12" ht="23.25" customHeight="1" thickBot="1">
      <c r="A41" s="9"/>
      <c r="B41" s="9"/>
      <c r="C41" s="21">
        <v>740</v>
      </c>
      <c r="D41" s="54"/>
      <c r="E41" s="280" t="s">
        <v>4</v>
      </c>
      <c r="F41" s="273"/>
      <c r="G41" s="2"/>
      <c r="H41" s="2"/>
      <c r="I41" s="2"/>
      <c r="J41" s="8"/>
      <c r="K41" s="8"/>
      <c r="L41" s="2"/>
    </row>
    <row r="42" spans="1:12" ht="23.25" customHeight="1" thickBot="1">
      <c r="A42" s="9"/>
      <c r="B42" s="9"/>
      <c r="C42" s="21">
        <f aca="true" t="shared" si="2" ref="C42:C56">C41+1</f>
        <v>741</v>
      </c>
      <c r="D42" s="56"/>
      <c r="E42" s="278" t="s">
        <v>5</v>
      </c>
      <c r="F42" s="273"/>
      <c r="G42" s="2"/>
      <c r="H42" s="2"/>
      <c r="I42" s="2"/>
      <c r="J42" s="8"/>
      <c r="K42" s="8"/>
      <c r="L42" s="2"/>
    </row>
    <row r="43" spans="1:12" ht="23.25" customHeight="1" thickBot="1">
      <c r="A43" s="9"/>
      <c r="B43" s="9"/>
      <c r="C43" s="21">
        <f t="shared" si="2"/>
        <v>742</v>
      </c>
      <c r="D43" s="56"/>
      <c r="E43" s="278" t="s">
        <v>120</v>
      </c>
      <c r="F43" s="273"/>
      <c r="G43" s="2"/>
      <c r="H43" s="2"/>
      <c r="I43" s="2"/>
      <c r="J43" s="8"/>
      <c r="K43" s="8"/>
      <c r="L43" s="2"/>
    </row>
    <row r="44" spans="1:12" ht="23.25" customHeight="1" thickBot="1">
      <c r="A44" s="9"/>
      <c r="B44" s="9"/>
      <c r="C44" s="21">
        <f t="shared" si="2"/>
        <v>743</v>
      </c>
      <c r="D44" s="56"/>
      <c r="E44" s="278" t="s">
        <v>88</v>
      </c>
      <c r="F44" s="273"/>
      <c r="G44" s="2"/>
      <c r="H44" s="2"/>
      <c r="I44" s="2"/>
      <c r="J44" s="8"/>
      <c r="K44" s="8"/>
      <c r="L44" s="2"/>
    </row>
    <row r="45" spans="1:12" ht="23.25" customHeight="1" thickBot="1">
      <c r="A45" s="9"/>
      <c r="B45" s="9"/>
      <c r="C45" s="21">
        <f t="shared" si="2"/>
        <v>744</v>
      </c>
      <c r="D45" s="56"/>
      <c r="E45" s="172" t="s">
        <v>128</v>
      </c>
      <c r="F45" s="273"/>
      <c r="G45" s="2"/>
      <c r="H45" s="2"/>
      <c r="I45" s="2"/>
      <c r="J45" s="8"/>
      <c r="K45" s="8"/>
      <c r="L45" s="2"/>
    </row>
    <row r="46" spans="1:12" ht="23.25" customHeight="1" thickBot="1">
      <c r="A46" s="9"/>
      <c r="B46" s="9"/>
      <c r="C46" s="21">
        <f t="shared" si="2"/>
        <v>745</v>
      </c>
      <c r="D46" s="56"/>
      <c r="E46" s="278" t="s">
        <v>6</v>
      </c>
      <c r="F46" s="273"/>
      <c r="G46" s="2"/>
      <c r="H46" s="2"/>
      <c r="I46" s="2"/>
      <c r="J46" s="8"/>
      <c r="K46" s="8"/>
      <c r="L46" s="2"/>
    </row>
    <row r="47" spans="1:12" ht="23.25" customHeight="1" thickBot="1">
      <c r="A47" s="9"/>
      <c r="B47" s="9"/>
      <c r="C47" s="21">
        <f t="shared" si="2"/>
        <v>746</v>
      </c>
      <c r="D47" s="56"/>
      <c r="E47" s="278" t="s">
        <v>52</v>
      </c>
      <c r="F47" s="273"/>
      <c r="G47" s="2"/>
      <c r="H47" s="2"/>
      <c r="I47" s="2"/>
      <c r="J47" s="8"/>
      <c r="K47" s="8"/>
      <c r="L47" s="2"/>
    </row>
    <row r="48" spans="1:12" ht="23.25" customHeight="1" thickBot="1">
      <c r="A48" s="9"/>
      <c r="B48" s="9"/>
      <c r="C48" s="21">
        <f t="shared" si="2"/>
        <v>747</v>
      </c>
      <c r="D48" s="56"/>
      <c r="E48" s="278" t="s">
        <v>89</v>
      </c>
      <c r="F48" s="273"/>
      <c r="G48" s="2"/>
      <c r="H48" s="2"/>
      <c r="I48" s="2"/>
      <c r="J48" s="8"/>
      <c r="K48" s="8"/>
      <c r="L48" s="2"/>
    </row>
    <row r="49" spans="1:12" ht="23.25" customHeight="1" thickBot="1">
      <c r="A49" s="9"/>
      <c r="B49" s="9"/>
      <c r="C49" s="21">
        <f t="shared" si="2"/>
        <v>748</v>
      </c>
      <c r="D49" s="56"/>
      <c r="E49" s="278" t="s">
        <v>180</v>
      </c>
      <c r="F49" s="273"/>
      <c r="G49" s="2"/>
      <c r="H49" s="2"/>
      <c r="I49" s="2"/>
      <c r="J49" s="8"/>
      <c r="K49" s="8"/>
      <c r="L49" s="2"/>
    </row>
    <row r="50" spans="1:12" ht="23.25" customHeight="1" thickBot="1">
      <c r="A50" s="9"/>
      <c r="B50" s="9"/>
      <c r="C50" s="21">
        <f t="shared" si="2"/>
        <v>749</v>
      </c>
      <c r="D50" s="56"/>
      <c r="E50" s="278" t="s">
        <v>169</v>
      </c>
      <c r="F50" s="273"/>
      <c r="G50" s="2"/>
      <c r="H50" s="2"/>
      <c r="I50" s="2"/>
      <c r="J50" s="8"/>
      <c r="K50" s="8"/>
      <c r="L50" s="2"/>
    </row>
    <row r="51" spans="1:12" ht="23.25" customHeight="1" thickBot="1">
      <c r="A51" s="9"/>
      <c r="B51" s="9"/>
      <c r="C51" s="21">
        <f t="shared" si="2"/>
        <v>750</v>
      </c>
      <c r="D51" s="56"/>
      <c r="E51" s="278" t="s">
        <v>218</v>
      </c>
      <c r="F51" s="273"/>
      <c r="G51" s="2"/>
      <c r="H51" s="2"/>
      <c r="I51" s="2"/>
      <c r="J51" s="8"/>
      <c r="K51" s="8"/>
      <c r="L51" s="2"/>
    </row>
    <row r="52" spans="1:12" ht="23.25" customHeight="1" thickBot="1">
      <c r="A52" s="9"/>
      <c r="B52" s="9"/>
      <c r="C52" s="21">
        <f t="shared" si="2"/>
        <v>751</v>
      </c>
      <c r="D52" s="56"/>
      <c r="E52" s="278" t="s">
        <v>219</v>
      </c>
      <c r="F52" s="273"/>
      <c r="G52" s="2"/>
      <c r="H52" s="2"/>
      <c r="I52" s="2"/>
      <c r="J52" s="8"/>
      <c r="K52" s="8"/>
      <c r="L52" s="2"/>
    </row>
    <row r="53" spans="1:12" ht="23.25" customHeight="1" thickBot="1">
      <c r="A53" s="9"/>
      <c r="B53" s="9"/>
      <c r="C53" s="21">
        <f t="shared" si="2"/>
        <v>752</v>
      </c>
      <c r="D53" s="56"/>
      <c r="E53" s="278" t="s">
        <v>55</v>
      </c>
      <c r="F53" s="273"/>
      <c r="G53" s="2"/>
      <c r="H53" s="2"/>
      <c r="I53" s="2"/>
      <c r="J53" s="8"/>
      <c r="K53" s="8"/>
      <c r="L53" s="2"/>
    </row>
    <row r="54" spans="1:12" ht="23.25" customHeight="1" thickBot="1">
      <c r="A54" s="9"/>
      <c r="B54" s="9"/>
      <c r="C54" s="21">
        <f t="shared" si="2"/>
        <v>753</v>
      </c>
      <c r="D54" s="56"/>
      <c r="E54" s="278" t="s">
        <v>263</v>
      </c>
      <c r="F54" s="273"/>
      <c r="G54" s="90"/>
      <c r="H54" s="89"/>
      <c r="I54" s="2"/>
      <c r="J54" s="8"/>
      <c r="K54" s="8"/>
      <c r="L54" s="2"/>
    </row>
    <row r="55" spans="1:11" s="2" customFormat="1" ht="23.25" customHeight="1" thickBot="1">
      <c r="A55" s="9"/>
      <c r="B55" s="9"/>
      <c r="C55" s="21">
        <f t="shared" si="2"/>
        <v>754</v>
      </c>
      <c r="D55" s="56"/>
      <c r="E55" s="278" t="s">
        <v>167</v>
      </c>
      <c r="F55" s="273"/>
      <c r="G55" s="105" t="s">
        <v>162</v>
      </c>
      <c r="H55" s="570"/>
      <c r="I55" s="572"/>
      <c r="J55" s="8"/>
      <c r="K55" s="8"/>
    </row>
    <row r="56" spans="1:11" ht="23.25" customHeight="1" thickBot="1">
      <c r="A56" s="9"/>
      <c r="B56" s="9"/>
      <c r="C56" s="21">
        <f t="shared" si="2"/>
        <v>755</v>
      </c>
      <c r="D56" s="2"/>
      <c r="E56" s="154" t="s">
        <v>21</v>
      </c>
      <c r="F56" s="134">
        <f>SUM(F41:F55)</f>
        <v>0</v>
      </c>
      <c r="G56" s="105"/>
      <c r="H56" s="63"/>
      <c r="I56" s="63"/>
      <c r="J56" s="8"/>
      <c r="K56" s="8"/>
    </row>
    <row r="57" spans="1:11" ht="23.25" customHeight="1" thickBot="1">
      <c r="A57" s="9"/>
      <c r="B57" s="9"/>
      <c r="C57" s="22" t="s">
        <v>170</v>
      </c>
      <c r="D57" s="2"/>
      <c r="E57" s="2"/>
      <c r="F57" s="189"/>
      <c r="G57" s="49"/>
      <c r="H57" s="2"/>
      <c r="I57" s="2"/>
      <c r="J57" s="8"/>
      <c r="K57" s="8"/>
    </row>
    <row r="58" spans="1:11" ht="23.25" customHeight="1" thickBot="1">
      <c r="A58" s="9"/>
      <c r="B58" s="9"/>
      <c r="C58" s="21">
        <v>760</v>
      </c>
      <c r="D58" s="54"/>
      <c r="E58" s="280" t="s">
        <v>168</v>
      </c>
      <c r="F58" s="273"/>
      <c r="G58" s="2" t="s">
        <v>171</v>
      </c>
      <c r="H58" s="89"/>
      <c r="I58" s="2"/>
      <c r="J58" s="8"/>
      <c r="K58" s="8"/>
    </row>
    <row r="59" spans="1:11" ht="23.25" customHeight="1" thickBot="1">
      <c r="A59" s="9"/>
      <c r="B59" s="9"/>
      <c r="C59" s="21">
        <f aca="true" t="shared" si="3" ref="C59:C64">C58+1</f>
        <v>761</v>
      </c>
      <c r="D59" s="56"/>
      <c r="E59" s="281" t="s">
        <v>199</v>
      </c>
      <c r="F59" s="273"/>
      <c r="G59" s="2" t="s">
        <v>181</v>
      </c>
      <c r="H59" s="89"/>
      <c r="I59" s="2"/>
      <c r="J59" s="8"/>
      <c r="K59" s="8"/>
    </row>
    <row r="60" spans="1:11" ht="23.25" customHeight="1" thickBot="1">
      <c r="A60" s="9"/>
      <c r="B60" s="9"/>
      <c r="C60" s="21">
        <f t="shared" si="3"/>
        <v>762</v>
      </c>
      <c r="D60" s="56"/>
      <c r="E60" s="278" t="s">
        <v>216</v>
      </c>
      <c r="F60" s="273"/>
      <c r="G60" s="67" t="s">
        <v>217</v>
      </c>
      <c r="H60" s="165"/>
      <c r="I60" s="165"/>
      <c r="J60" s="8"/>
      <c r="K60" s="8"/>
    </row>
    <row r="61" spans="1:11" ht="23.25" customHeight="1" thickBot="1">
      <c r="A61" s="9"/>
      <c r="B61" s="9"/>
      <c r="C61" s="21">
        <f t="shared" si="3"/>
        <v>763</v>
      </c>
      <c r="D61" s="56"/>
      <c r="E61" s="278" t="s">
        <v>265</v>
      </c>
      <c r="F61" s="273"/>
      <c r="G61" s="105" t="s">
        <v>162</v>
      </c>
      <c r="H61" s="570"/>
      <c r="I61" s="572"/>
      <c r="J61" s="8"/>
      <c r="K61" s="8"/>
    </row>
    <row r="62" spans="1:11" ht="23.25" customHeight="1" thickBot="1">
      <c r="A62" s="9"/>
      <c r="B62" s="9"/>
      <c r="C62" s="21">
        <f t="shared" si="3"/>
        <v>764</v>
      </c>
      <c r="D62" s="56"/>
      <c r="E62" s="278" t="s">
        <v>172</v>
      </c>
      <c r="F62" s="273"/>
      <c r="G62" s="105" t="s">
        <v>162</v>
      </c>
      <c r="H62" s="570"/>
      <c r="I62" s="572"/>
      <c r="J62" s="8"/>
      <c r="K62" s="8"/>
    </row>
    <row r="63" spans="1:11" ht="23.25" customHeight="1" thickBot="1">
      <c r="A63" s="9"/>
      <c r="B63" s="9"/>
      <c r="C63" s="21">
        <f t="shared" si="3"/>
        <v>765</v>
      </c>
      <c r="D63" s="56"/>
      <c r="E63" s="278" t="s">
        <v>172</v>
      </c>
      <c r="F63" s="273"/>
      <c r="G63" s="105" t="s">
        <v>162</v>
      </c>
      <c r="H63" s="570"/>
      <c r="I63" s="572"/>
      <c r="J63" s="8"/>
      <c r="K63" s="8"/>
    </row>
    <row r="64" spans="1:11" ht="23.25" customHeight="1" thickBot="1">
      <c r="A64" s="9"/>
      <c r="B64" s="9"/>
      <c r="C64" s="21">
        <f t="shared" si="3"/>
        <v>766</v>
      </c>
      <c r="D64" s="58"/>
      <c r="E64" s="277" t="s">
        <v>172</v>
      </c>
      <c r="F64" s="273"/>
      <c r="G64" s="105" t="s">
        <v>162</v>
      </c>
      <c r="H64" s="570"/>
      <c r="I64" s="572"/>
      <c r="J64" s="8"/>
      <c r="K64" s="8"/>
    </row>
    <row r="65" spans="1:11" ht="23.25" customHeight="1" thickBot="1">
      <c r="A65" s="9"/>
      <c r="B65" s="9"/>
      <c r="C65" s="21">
        <f>+C64+1</f>
        <v>767</v>
      </c>
      <c r="D65" s="2"/>
      <c r="E65" s="154" t="s">
        <v>21</v>
      </c>
      <c r="F65" s="134">
        <f>SUM(F58:F64)</f>
        <v>0</v>
      </c>
      <c r="G65" s="105"/>
      <c r="H65" s="63"/>
      <c r="I65" s="63"/>
      <c r="J65" s="8"/>
      <c r="K65" s="8"/>
    </row>
    <row r="66" spans="1:11" ht="13.5" customHeight="1" thickBot="1">
      <c r="A66" s="9"/>
      <c r="B66" s="9"/>
      <c r="C66" s="21"/>
      <c r="D66" s="2"/>
      <c r="E66" s="85"/>
      <c r="F66" s="135"/>
      <c r="G66" s="105"/>
      <c r="H66" s="2"/>
      <c r="I66" s="2"/>
      <c r="J66" s="8"/>
      <c r="K66" s="8"/>
    </row>
    <row r="67" spans="1:11" ht="23.25" customHeight="1" thickBot="1">
      <c r="A67" s="9"/>
      <c r="B67" s="9"/>
      <c r="C67" s="21">
        <v>769</v>
      </c>
      <c r="D67" s="150"/>
      <c r="E67" s="151" t="s">
        <v>195</v>
      </c>
      <c r="F67" s="130">
        <f>F12+F28+F39+F56+F65</f>
        <v>0</v>
      </c>
      <c r="G67" s="105" t="s">
        <v>248</v>
      </c>
      <c r="H67" s="2"/>
      <c r="I67" s="2"/>
      <c r="J67" s="8"/>
      <c r="K67" s="8"/>
    </row>
    <row r="68" spans="1:11" ht="13.5" thickBot="1">
      <c r="A68" s="9"/>
      <c r="B68" s="9"/>
      <c r="C68" s="21"/>
      <c r="D68" s="2"/>
      <c r="E68" s="85"/>
      <c r="F68" s="135"/>
      <c r="G68" s="105"/>
      <c r="H68" s="2"/>
      <c r="I68" s="2"/>
      <c r="J68" s="8"/>
      <c r="K68" s="8"/>
    </row>
    <row r="69" spans="1:11" ht="27" customHeight="1" thickBot="1">
      <c r="A69" s="9"/>
      <c r="B69" s="9"/>
      <c r="C69" s="21">
        <v>769.5</v>
      </c>
      <c r="D69" s="150"/>
      <c r="E69" s="151" t="s">
        <v>284</v>
      </c>
      <c r="F69" s="273"/>
      <c r="G69" s="610" t="s">
        <v>580</v>
      </c>
      <c r="H69" s="611"/>
      <c r="I69" s="611"/>
      <c r="J69" s="8"/>
      <c r="K69" s="8"/>
    </row>
    <row r="70" spans="1:11" ht="13.5" thickBot="1">
      <c r="A70" s="9"/>
      <c r="B70" s="10"/>
      <c r="C70" s="4"/>
      <c r="D70" s="4"/>
      <c r="E70" s="4"/>
      <c r="F70" s="4"/>
      <c r="G70" s="4"/>
      <c r="H70" s="4"/>
      <c r="I70" s="4"/>
      <c r="J70" s="11"/>
      <c r="K70" s="8"/>
    </row>
    <row r="71" spans="1:11" ht="13.5" thickBot="1">
      <c r="A71" s="10"/>
      <c r="B71" s="4"/>
      <c r="C71" s="4"/>
      <c r="D71" s="4"/>
      <c r="E71" s="4"/>
      <c r="F71" s="4"/>
      <c r="G71" s="4"/>
      <c r="H71" s="4"/>
      <c r="I71" s="4"/>
      <c r="J71" s="4"/>
      <c r="K71" s="11"/>
    </row>
    <row r="74" spans="3:6" ht="12.75">
      <c r="C74" s="2"/>
      <c r="D74" s="2"/>
      <c r="E74" s="497" t="s">
        <v>675</v>
      </c>
      <c r="F74" s="498"/>
    </row>
    <row r="75" spans="3:6" ht="12.75">
      <c r="C75" s="504" t="s">
        <v>584</v>
      </c>
      <c r="D75" s="2"/>
      <c r="E75" s="312"/>
      <c r="F75" s="499"/>
    </row>
    <row r="76" spans="3:6" ht="12.75">
      <c r="C76" s="2"/>
      <c r="D76" s="2"/>
      <c r="E76" s="513" t="s">
        <v>642</v>
      </c>
      <c r="F76" s="501">
        <f>IF('9 - Verification'!F19&gt;0,'9 - Verification'!F19,'9 - Verification'!E19)</f>
        <v>0</v>
      </c>
    </row>
    <row r="77" spans="3:6" ht="12.75">
      <c r="C77" s="2"/>
      <c r="D77" s="2"/>
      <c r="E77" s="500" t="s">
        <v>626</v>
      </c>
      <c r="F77" s="501">
        <f>'5 - Building'!F18+'5 - Building'!H24+'6 - Equipment'!H26</f>
        <v>0</v>
      </c>
    </row>
    <row r="78" spans="3:6" ht="12.75">
      <c r="C78" s="2"/>
      <c r="D78" s="2"/>
      <c r="E78" s="500" t="s">
        <v>627</v>
      </c>
      <c r="F78" s="501">
        <f>F12</f>
        <v>0</v>
      </c>
    </row>
    <row r="79" spans="3:6" ht="12.75">
      <c r="C79" s="2"/>
      <c r="D79" s="2"/>
      <c r="E79" s="500" t="s">
        <v>197</v>
      </c>
      <c r="F79" s="501">
        <f>F28</f>
        <v>0</v>
      </c>
    </row>
    <row r="80" spans="3:6" ht="12.75">
      <c r="C80" s="2"/>
      <c r="D80" s="2"/>
      <c r="E80" s="500" t="s">
        <v>629</v>
      </c>
      <c r="F80" s="501">
        <f>F39</f>
        <v>0</v>
      </c>
    </row>
    <row r="81" spans="3:6" ht="12.75">
      <c r="C81" s="2"/>
      <c r="D81" s="2"/>
      <c r="E81" s="500" t="s">
        <v>198</v>
      </c>
      <c r="F81" s="501">
        <f>F56</f>
        <v>0</v>
      </c>
    </row>
    <row r="82" spans="3:6" ht="12.75">
      <c r="C82" s="2"/>
      <c r="D82" s="2"/>
      <c r="E82" s="500" t="s">
        <v>200</v>
      </c>
      <c r="F82" s="501">
        <f>F65</f>
        <v>0</v>
      </c>
    </row>
    <row r="83" spans="3:6" ht="12.75">
      <c r="C83" s="2"/>
      <c r="D83" s="2"/>
      <c r="E83" s="502" t="s">
        <v>628</v>
      </c>
      <c r="F83" s="503">
        <f>F53+F54+F61</f>
        <v>0</v>
      </c>
    </row>
  </sheetData>
  <sheetProtection password="CA4D" sheet="1" objects="1" selectLockedCells="1"/>
  <mergeCells count="12">
    <mergeCell ref="G69:I69"/>
    <mergeCell ref="H61:I61"/>
    <mergeCell ref="H62:I62"/>
    <mergeCell ref="H63:I63"/>
    <mergeCell ref="H64:I64"/>
    <mergeCell ref="A1:K1"/>
    <mergeCell ref="A2:K2"/>
    <mergeCell ref="H55:I55"/>
    <mergeCell ref="H27:I27"/>
    <mergeCell ref="H11:I11"/>
    <mergeCell ref="H36:I36"/>
    <mergeCell ref="H38:I38"/>
  </mergeCells>
  <printOptions/>
  <pageMargins left="0.7480314960629921" right="0.7480314960629921" top="0.7480314960629921" bottom="0.7480314960629921" header="0.5118110236220472" footer="0.5118110236220472"/>
  <pageSetup fitToHeight="2" horizontalDpi="600" verticalDpi="600" orientation="portrait" scale="74" r:id="rId4"/>
  <headerFooter alignWithMargins="0">
    <oddHeader>&amp;CBCMB 2017 UCA June 30, 2017</oddHeader>
    <oddFooter>&amp;LPrepared by MNP LLP&amp;R&amp;A  Page &amp;P of &amp;N</oddFooter>
  </headerFooter>
  <rowBreaks count="1" manualBreakCount="1">
    <brk id="39" max="10" man="1"/>
  </rowBreaks>
  <drawing r:id="rId3"/>
  <legacyDrawing r:id="rId2"/>
</worksheet>
</file>

<file path=xl/worksheets/sheet9.xml><?xml version="1.0" encoding="utf-8"?>
<worksheet xmlns="http://schemas.openxmlformats.org/spreadsheetml/2006/main" xmlns:r="http://schemas.openxmlformats.org/officeDocument/2006/relationships">
  <sheetPr codeName="Sheet30">
    <pageSetUpPr fitToPage="1"/>
  </sheetPr>
  <dimension ref="A1:K43"/>
  <sheetViews>
    <sheetView showGridLines="0" workbookViewId="0" topLeftCell="A1">
      <selection activeCell="F8" sqref="F8"/>
    </sheetView>
  </sheetViews>
  <sheetFormatPr defaultColWidth="9.140625" defaultRowHeight="12.75"/>
  <cols>
    <col min="1" max="1" width="2.421875" style="0" customWidth="1"/>
    <col min="2" max="2" width="1.7109375" style="0" customWidth="1"/>
    <col min="3" max="3" width="4.57421875" style="0" customWidth="1"/>
    <col min="4" max="4" width="0.85546875" style="0" customWidth="1"/>
    <col min="5" max="5" width="44.8515625" style="0" customWidth="1"/>
    <col min="6" max="6" width="17.7109375" style="0" customWidth="1"/>
    <col min="7" max="7" width="11.7109375" style="0" customWidth="1"/>
    <col min="8" max="8" width="12.7109375" style="0" customWidth="1"/>
    <col min="9" max="9" width="11.7109375" style="0" customWidth="1"/>
    <col min="10" max="10" width="1.7109375" style="0" customWidth="1"/>
    <col min="11" max="11" width="2.7109375" style="0" customWidth="1"/>
  </cols>
  <sheetData>
    <row r="1" spans="1:11" ht="21" customHeight="1">
      <c r="A1" s="604" t="s">
        <v>54</v>
      </c>
      <c r="B1" s="605"/>
      <c r="C1" s="605"/>
      <c r="D1" s="605"/>
      <c r="E1" s="605"/>
      <c r="F1" s="605"/>
      <c r="G1" s="605"/>
      <c r="H1" s="605"/>
      <c r="I1" s="605"/>
      <c r="J1" s="605"/>
      <c r="K1" s="606"/>
    </row>
    <row r="2" spans="1:11" ht="18.75" customHeight="1" thickBot="1">
      <c r="A2" s="607" t="str">
        <f>'1 - General Statistics'!A2</f>
        <v>2017 UNIFORM CODE OF ACCOUNTS</v>
      </c>
      <c r="B2" s="608"/>
      <c r="C2" s="608"/>
      <c r="D2" s="608"/>
      <c r="E2" s="608"/>
      <c r="F2" s="608"/>
      <c r="G2" s="608"/>
      <c r="H2" s="608"/>
      <c r="I2" s="608"/>
      <c r="J2" s="608"/>
      <c r="K2" s="609"/>
    </row>
    <row r="3" spans="1:11" ht="12.75">
      <c r="A3" s="39"/>
      <c r="B3" s="6"/>
      <c r="C3" s="6"/>
      <c r="D3" s="6"/>
      <c r="E3" s="6"/>
      <c r="F3" s="6"/>
      <c r="G3" s="6"/>
      <c r="H3" s="6"/>
      <c r="I3" s="6"/>
      <c r="J3" s="6"/>
      <c r="K3" s="7"/>
    </row>
    <row r="4" spans="1:11" ht="13.5" thickBot="1">
      <c r="A4" s="9"/>
      <c r="B4" s="2"/>
      <c r="C4" s="2"/>
      <c r="D4" s="2"/>
      <c r="E4" s="2"/>
      <c r="F4" s="2"/>
      <c r="G4" s="2"/>
      <c r="H4" s="2"/>
      <c r="I4" s="2"/>
      <c r="J4" s="2"/>
      <c r="K4" s="8"/>
    </row>
    <row r="5" spans="1:11" ht="18.75" customHeight="1" thickBot="1">
      <c r="A5" s="9"/>
      <c r="B5" s="316"/>
      <c r="C5" s="317" t="s">
        <v>220</v>
      </c>
      <c r="D5" s="185"/>
      <c r="E5" s="183"/>
      <c r="F5" s="51" t="s">
        <v>27</v>
      </c>
      <c r="G5" s="2"/>
      <c r="H5" s="2"/>
      <c r="I5" s="2"/>
      <c r="J5" s="2"/>
      <c r="K5" s="8"/>
    </row>
    <row r="6" spans="1:11" ht="14.25" customHeight="1">
      <c r="A6" s="9"/>
      <c r="B6" s="34"/>
      <c r="C6" s="358"/>
      <c r="D6" s="36"/>
      <c r="E6" s="6"/>
      <c r="F6" s="359"/>
      <c r="G6" s="6"/>
      <c r="H6" s="6"/>
      <c r="I6" s="6"/>
      <c r="J6" s="7"/>
      <c r="K6" s="8"/>
    </row>
    <row r="7" spans="1:11" ht="25.5" customHeight="1" thickBot="1">
      <c r="A7" s="9"/>
      <c r="B7" s="9"/>
      <c r="C7" s="2"/>
      <c r="D7" s="384"/>
      <c r="E7" s="387" t="s">
        <v>22</v>
      </c>
      <c r="F7" s="311" t="s">
        <v>24</v>
      </c>
      <c r="G7" s="2"/>
      <c r="H7" s="2"/>
      <c r="I7" s="2"/>
      <c r="J7" s="8"/>
      <c r="K7" s="8"/>
    </row>
    <row r="8" spans="1:11" ht="18" customHeight="1" thickBot="1">
      <c r="A8" s="9"/>
      <c r="B8" s="9"/>
      <c r="C8" s="21">
        <v>770</v>
      </c>
      <c r="D8" s="312"/>
      <c r="E8" s="2" t="s">
        <v>23</v>
      </c>
      <c r="F8" s="313"/>
      <c r="G8" s="2"/>
      <c r="H8" s="357"/>
      <c r="I8" s="357"/>
      <c r="J8" s="360"/>
      <c r="K8" s="360"/>
    </row>
    <row r="9" spans="1:11" ht="18" customHeight="1" thickBot="1">
      <c r="A9" s="9"/>
      <c r="B9" s="9"/>
      <c r="C9" s="21">
        <f>+C8+1</f>
        <v>771</v>
      </c>
      <c r="D9" s="312"/>
      <c r="E9" s="2" t="s">
        <v>87</v>
      </c>
      <c r="F9" s="314"/>
      <c r="G9" s="49" t="s">
        <v>287</v>
      </c>
      <c r="H9" s="318"/>
      <c r="I9" s="318"/>
      <c r="J9" s="361"/>
      <c r="K9" s="361"/>
    </row>
    <row r="10" spans="1:11" ht="18" customHeight="1" thickBot="1">
      <c r="A10" s="9"/>
      <c r="B10" s="9"/>
      <c r="C10" s="21">
        <f>C9+1</f>
        <v>772</v>
      </c>
      <c r="D10" s="312"/>
      <c r="E10" s="64" t="s">
        <v>155</v>
      </c>
      <c r="F10" s="313"/>
      <c r="G10" s="2"/>
      <c r="H10" s="101"/>
      <c r="I10" s="101"/>
      <c r="J10" s="362"/>
      <c r="K10" s="362"/>
    </row>
    <row r="11" spans="1:11" ht="18" customHeight="1" thickBot="1">
      <c r="A11" s="9"/>
      <c r="B11" s="9"/>
      <c r="C11" s="21">
        <f>C10+1</f>
        <v>773</v>
      </c>
      <c r="D11" s="312"/>
      <c r="E11" s="388" t="s">
        <v>288</v>
      </c>
      <c r="F11" s="313"/>
      <c r="G11" s="49" t="s">
        <v>286</v>
      </c>
      <c r="H11" s="101"/>
      <c r="I11" s="101"/>
      <c r="J11" s="362"/>
      <c r="K11" s="362"/>
    </row>
    <row r="12" spans="1:11" ht="18" customHeight="1" thickBot="1">
      <c r="A12" s="9"/>
      <c r="B12" s="9"/>
      <c r="C12" s="21">
        <f>C11+1</f>
        <v>774</v>
      </c>
      <c r="D12" s="389"/>
      <c r="E12" s="64" t="s">
        <v>255</v>
      </c>
      <c r="F12" s="313"/>
      <c r="G12" s="612" t="s">
        <v>264</v>
      </c>
      <c r="H12" s="612"/>
      <c r="I12" s="612"/>
      <c r="J12" s="8"/>
      <c r="K12" s="8"/>
    </row>
    <row r="13" spans="1:11" ht="18" customHeight="1" thickBot="1">
      <c r="A13" s="9"/>
      <c r="B13" s="9"/>
      <c r="C13" s="21">
        <f>+C12+1</f>
        <v>775</v>
      </c>
      <c r="D13" s="385"/>
      <c r="E13" s="390" t="s">
        <v>285</v>
      </c>
      <c r="F13" s="313"/>
      <c r="G13" s="105" t="s">
        <v>162</v>
      </c>
      <c r="H13" s="570"/>
      <c r="I13" s="572"/>
      <c r="J13" s="8"/>
      <c r="K13" s="8"/>
    </row>
    <row r="14" spans="1:11" ht="19.5" customHeight="1">
      <c r="A14" s="9"/>
      <c r="B14" s="9"/>
      <c r="C14" s="21">
        <f>+C13+1</f>
        <v>776</v>
      </c>
      <c r="D14" s="386"/>
      <c r="E14" s="391" t="s">
        <v>51</v>
      </c>
      <c r="F14" s="315">
        <f>SUM(F8:F13)</f>
        <v>0</v>
      </c>
      <c r="G14" s="2"/>
      <c r="H14" s="613"/>
      <c r="I14" s="613"/>
      <c r="J14" s="8"/>
      <c r="K14" s="8"/>
    </row>
    <row r="15" spans="1:11" s="2" customFormat="1" ht="12.75">
      <c r="A15" s="9"/>
      <c r="B15" s="9"/>
      <c r="J15" s="8"/>
      <c r="K15" s="8"/>
    </row>
    <row r="16" spans="1:11" s="2" customFormat="1" ht="13.5" thickBot="1">
      <c r="A16" s="9"/>
      <c r="B16" s="9"/>
      <c r="J16" s="8"/>
      <c r="K16" s="8"/>
    </row>
    <row r="17" spans="1:11" ht="19.5" customHeight="1" thickBot="1">
      <c r="A17" s="9"/>
      <c r="B17" s="9"/>
      <c r="C17" s="21">
        <v>769</v>
      </c>
      <c r="D17" s="2"/>
      <c r="E17" s="22" t="s">
        <v>182</v>
      </c>
      <c r="F17" s="354">
        <f>'7a - Overhead'!F67</f>
        <v>0</v>
      </c>
      <c r="G17" s="27" t="s">
        <v>249</v>
      </c>
      <c r="H17" s="2"/>
      <c r="I17" s="2"/>
      <c r="J17" s="8"/>
      <c r="K17" s="8"/>
    </row>
    <row r="18" spans="1:11" ht="7.5" customHeight="1" thickBot="1">
      <c r="A18" s="9"/>
      <c r="B18" s="9"/>
      <c r="C18" s="21"/>
      <c r="D18" s="153"/>
      <c r="E18" s="22"/>
      <c r="F18" s="135"/>
      <c r="G18" s="27"/>
      <c r="H18" s="2"/>
      <c r="I18" s="2"/>
      <c r="J18" s="8"/>
      <c r="K18" s="8"/>
    </row>
    <row r="19" spans="1:11" ht="21.75" customHeight="1" thickBot="1">
      <c r="A19" s="9"/>
      <c r="B19" s="9"/>
      <c r="C19" s="21">
        <v>790</v>
      </c>
      <c r="D19" s="2"/>
      <c r="E19" s="22" t="s">
        <v>183</v>
      </c>
      <c r="F19" s="130">
        <f>F17-F14</f>
        <v>0</v>
      </c>
      <c r="G19" s="27" t="s">
        <v>338</v>
      </c>
      <c r="H19" s="2"/>
      <c r="I19" s="2"/>
      <c r="J19" s="8"/>
      <c r="K19" s="8"/>
    </row>
    <row r="20" spans="1:11" ht="7.5" customHeight="1" thickBot="1">
      <c r="A20" s="9"/>
      <c r="B20" s="9"/>
      <c r="C20" s="21"/>
      <c r="D20" s="2"/>
      <c r="E20" s="22"/>
      <c r="F20" s="135"/>
      <c r="G20" s="27"/>
      <c r="H20" s="2"/>
      <c r="I20" s="2"/>
      <c r="J20" s="8"/>
      <c r="K20" s="8"/>
    </row>
    <row r="21" spans="1:11" ht="21.75" customHeight="1" thickBot="1">
      <c r="A21" s="9"/>
      <c r="B21" s="9"/>
      <c r="C21" s="21">
        <f>C19+1</f>
        <v>791</v>
      </c>
      <c r="D21" s="2"/>
      <c r="E21" s="22" t="s">
        <v>184</v>
      </c>
      <c r="F21" s="273"/>
      <c r="G21" s="27" t="s">
        <v>185</v>
      </c>
      <c r="H21" s="2"/>
      <c r="I21" s="2"/>
      <c r="J21" s="8"/>
      <c r="K21" s="8"/>
    </row>
    <row r="22" spans="1:11" ht="7.5" customHeight="1">
      <c r="A22" s="9"/>
      <c r="B22" s="9"/>
      <c r="C22" s="21"/>
      <c r="D22" s="2"/>
      <c r="E22" s="305"/>
      <c r="F22" s="2"/>
      <c r="G22" s="27"/>
      <c r="H22" s="2"/>
      <c r="I22" s="2"/>
      <c r="J22" s="8"/>
      <c r="K22" s="8"/>
    </row>
    <row r="23" spans="1:11" ht="22.5" customHeight="1" thickBot="1">
      <c r="A23" s="9"/>
      <c r="B23" s="9"/>
      <c r="C23" s="585" t="s">
        <v>221</v>
      </c>
      <c r="D23" s="585"/>
      <c r="E23" s="585"/>
      <c r="F23" s="585"/>
      <c r="G23" s="585"/>
      <c r="H23" s="585"/>
      <c r="I23" s="585"/>
      <c r="J23" s="8"/>
      <c r="K23" s="8"/>
    </row>
    <row r="24" spans="1:11" ht="27" customHeight="1" thickBot="1">
      <c r="A24" s="9"/>
      <c r="B24" s="9"/>
      <c r="C24" s="21">
        <v>793</v>
      </c>
      <c r="D24" s="2"/>
      <c r="E24" s="570"/>
      <c r="F24" s="571"/>
      <c r="G24" s="571"/>
      <c r="H24" s="571"/>
      <c r="I24" s="572"/>
      <c r="J24" s="8"/>
      <c r="K24" s="8"/>
    </row>
    <row r="25" spans="1:11" ht="27" customHeight="1" thickBot="1">
      <c r="A25" s="9"/>
      <c r="B25" s="9"/>
      <c r="C25" s="21"/>
      <c r="D25" s="2"/>
      <c r="E25" s="570"/>
      <c r="F25" s="571"/>
      <c r="G25" s="571"/>
      <c r="H25" s="571"/>
      <c r="I25" s="572"/>
      <c r="J25" s="8"/>
      <c r="K25" s="8"/>
    </row>
    <row r="26" spans="1:11" ht="10.5" customHeight="1" thickBot="1">
      <c r="A26" s="9"/>
      <c r="B26" s="10"/>
      <c r="C26" s="175"/>
      <c r="D26" s="178"/>
      <c r="E26" s="598"/>
      <c r="F26" s="598"/>
      <c r="G26" s="598"/>
      <c r="H26" s="598"/>
      <c r="I26" s="598"/>
      <c r="J26" s="11"/>
      <c r="K26" s="8"/>
    </row>
    <row r="27" spans="1:11" ht="13.5" thickBot="1">
      <c r="A27" s="10"/>
      <c r="B27" s="4"/>
      <c r="C27" s="4"/>
      <c r="D27" s="4"/>
      <c r="E27" s="4"/>
      <c r="F27" s="4"/>
      <c r="G27" s="4"/>
      <c r="H27" s="4"/>
      <c r="I27" s="4"/>
      <c r="J27" s="4"/>
      <c r="K27" s="11"/>
    </row>
    <row r="28" spans="1:11" ht="12.75">
      <c r="A28" s="9"/>
      <c r="B28" s="2"/>
      <c r="C28" s="2"/>
      <c r="D28" s="2"/>
      <c r="E28" s="2"/>
      <c r="F28" s="2"/>
      <c r="G28" s="2"/>
      <c r="H28" s="2"/>
      <c r="I28" s="2"/>
      <c r="J28" s="2"/>
      <c r="K28" s="2"/>
    </row>
    <row r="29" spans="1:11" ht="12.75">
      <c r="A29" s="9"/>
      <c r="B29" s="2"/>
      <c r="C29" s="2"/>
      <c r="D29" s="2"/>
      <c r="E29" s="2"/>
      <c r="F29" s="2"/>
      <c r="G29" s="2"/>
      <c r="H29" s="2"/>
      <c r="I29" s="2"/>
      <c r="J29" s="2"/>
      <c r="K29" s="2"/>
    </row>
    <row r="30" spans="1:11" ht="12.75">
      <c r="A30" s="9"/>
      <c r="B30" s="2"/>
      <c r="C30" s="2"/>
      <c r="D30" s="2"/>
      <c r="E30" s="2"/>
      <c r="F30" s="2"/>
      <c r="G30" s="2"/>
      <c r="H30" s="2"/>
      <c r="I30" s="2"/>
      <c r="J30" s="2"/>
      <c r="K30" s="2"/>
    </row>
    <row r="31" spans="1:11" ht="12.75">
      <c r="A31" s="9"/>
      <c r="B31" s="2"/>
      <c r="C31" s="2"/>
      <c r="D31" s="2"/>
      <c r="E31" s="2"/>
      <c r="F31" s="2"/>
      <c r="G31" s="2"/>
      <c r="H31" s="2"/>
      <c r="I31" s="2"/>
      <c r="J31" s="2"/>
      <c r="K31" s="2"/>
    </row>
    <row r="32" spans="1:11" ht="12.75">
      <c r="A32" s="9"/>
      <c r="B32" s="2"/>
      <c r="C32" s="2"/>
      <c r="D32" s="2"/>
      <c r="E32" s="2"/>
      <c r="F32" s="2"/>
      <c r="G32" s="2"/>
      <c r="H32" s="2"/>
      <c r="I32" s="2"/>
      <c r="J32" s="2"/>
      <c r="K32" s="2"/>
    </row>
    <row r="33" spans="1:11" ht="12.75">
      <c r="A33" s="9"/>
      <c r="B33" s="2"/>
      <c r="C33" s="2"/>
      <c r="D33" s="2"/>
      <c r="E33" s="2"/>
      <c r="F33" s="2"/>
      <c r="G33" s="2"/>
      <c r="H33" s="2"/>
      <c r="I33" s="2"/>
      <c r="J33" s="2"/>
      <c r="K33" s="2"/>
    </row>
    <row r="34" spans="1:11" ht="12.75">
      <c r="A34" s="9"/>
      <c r="B34" s="2"/>
      <c r="C34" s="2"/>
      <c r="D34" s="2"/>
      <c r="E34" s="2"/>
      <c r="F34" s="2"/>
      <c r="G34" s="2"/>
      <c r="H34" s="2"/>
      <c r="I34" s="2"/>
      <c r="J34" s="2"/>
      <c r="K34" s="2"/>
    </row>
    <row r="35" spans="1:11" ht="12.75">
      <c r="A35" s="9"/>
      <c r="B35" s="2"/>
      <c r="C35" s="2"/>
      <c r="D35" s="2"/>
      <c r="E35" s="2"/>
      <c r="F35" s="2"/>
      <c r="G35" s="2"/>
      <c r="H35" s="2"/>
      <c r="I35" s="2"/>
      <c r="J35" s="2"/>
      <c r="K35" s="2"/>
    </row>
    <row r="36" spans="1:11" ht="12.75">
      <c r="A36" s="9"/>
      <c r="B36" s="2"/>
      <c r="C36" s="2"/>
      <c r="D36" s="2"/>
      <c r="E36" s="2"/>
      <c r="F36" s="2"/>
      <c r="G36" s="2"/>
      <c r="H36" s="2"/>
      <c r="I36" s="2"/>
      <c r="J36" s="2"/>
      <c r="K36" s="2"/>
    </row>
    <row r="37" spans="1:11" ht="12.75">
      <c r="A37" s="9"/>
      <c r="B37" s="2"/>
      <c r="C37" s="2"/>
      <c r="D37" s="2"/>
      <c r="E37" s="2"/>
      <c r="F37" s="2"/>
      <c r="G37" s="2"/>
      <c r="H37" s="2"/>
      <c r="I37" s="2"/>
      <c r="J37" s="2"/>
      <c r="K37" s="2"/>
    </row>
    <row r="38" spans="1:11" ht="12.75">
      <c r="A38" s="9"/>
      <c r="B38" s="2"/>
      <c r="C38" s="2"/>
      <c r="D38" s="2"/>
      <c r="E38" s="2"/>
      <c r="F38" s="2"/>
      <c r="G38" s="2"/>
      <c r="H38" s="2"/>
      <c r="I38" s="2"/>
      <c r="J38" s="2"/>
      <c r="K38" s="2"/>
    </row>
    <row r="39" spans="1:11" ht="12.75">
      <c r="A39" s="9"/>
      <c r="B39" s="2"/>
      <c r="C39" s="2"/>
      <c r="D39" s="2"/>
      <c r="E39" s="2"/>
      <c r="F39" s="2"/>
      <c r="G39" s="2"/>
      <c r="H39" s="2"/>
      <c r="I39" s="2"/>
      <c r="J39" s="2"/>
      <c r="K39" s="2"/>
    </row>
    <row r="40" spans="1:11" ht="12.75">
      <c r="A40" s="9"/>
      <c r="B40" s="2"/>
      <c r="C40" s="2"/>
      <c r="D40" s="2"/>
      <c r="E40" s="2"/>
      <c r="F40" s="2"/>
      <c r="G40" s="2"/>
      <c r="H40" s="2"/>
      <c r="I40" s="2"/>
      <c r="J40" s="2"/>
      <c r="K40" s="2"/>
    </row>
    <row r="41" spans="1:11" ht="12.75">
      <c r="A41" s="9"/>
      <c r="B41" s="2"/>
      <c r="C41" s="2"/>
      <c r="D41" s="2"/>
      <c r="E41" s="2"/>
      <c r="F41" s="2"/>
      <c r="G41" s="2"/>
      <c r="H41" s="2"/>
      <c r="I41" s="2"/>
      <c r="J41" s="2"/>
      <c r="K41" s="2"/>
    </row>
    <row r="42" spans="1:11" ht="12.75">
      <c r="A42" s="9"/>
      <c r="B42" s="2"/>
      <c r="C42" s="2"/>
      <c r="D42" s="2"/>
      <c r="E42" s="2"/>
      <c r="F42" s="2"/>
      <c r="G42" s="2"/>
      <c r="H42" s="2"/>
      <c r="I42" s="2"/>
      <c r="J42" s="2"/>
      <c r="K42" s="2"/>
    </row>
    <row r="43" spans="1:11" ht="13.5" thickBot="1">
      <c r="A43" s="10"/>
      <c r="B43" s="4"/>
      <c r="C43" s="4"/>
      <c r="D43" s="4"/>
      <c r="E43" s="4"/>
      <c r="F43" s="4"/>
      <c r="G43" s="4"/>
      <c r="H43" s="4"/>
      <c r="I43" s="4"/>
      <c r="J43" s="4"/>
      <c r="K43" s="4"/>
    </row>
  </sheetData>
  <sheetProtection password="CA4D" sheet="1" objects="1" selectLockedCells="1"/>
  <mergeCells count="9">
    <mergeCell ref="E25:I25"/>
    <mergeCell ref="E26:I26"/>
    <mergeCell ref="A1:K1"/>
    <mergeCell ref="A2:K2"/>
    <mergeCell ref="C23:I23"/>
    <mergeCell ref="E24:I24"/>
    <mergeCell ref="G12:I12"/>
    <mergeCell ref="H14:I14"/>
    <mergeCell ref="H13:I13"/>
  </mergeCells>
  <printOptions/>
  <pageMargins left="0.7480314960629921" right="0.7480314960629921" top="0.7480314960629921" bottom="0.7480314960629921" header="0.5118110236220472" footer="0.5118110236220472"/>
  <pageSetup fitToHeight="1" fitToWidth="1" horizontalDpi="600" verticalDpi="600" orientation="portrait" scale="80" r:id="rId4"/>
  <headerFooter alignWithMargins="0">
    <oddHeader>&amp;CBCMB 2017 UCA June 30, 2017</oddHeader>
    <oddFooter>&amp;LPrepared by MNP LLP&amp;R&amp;A  Page &amp;P of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Desiderata Energy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241 Blackfalds Bottle Depot</dc:title>
  <dc:subject/>
  <dc:creator>Dale Hidlebrand</dc:creator>
  <cp:keywords/>
  <dc:description/>
  <cp:lastModifiedBy>Jennifer Budd</cp:lastModifiedBy>
  <cp:lastPrinted>2017-06-07T21:44:18Z</cp:lastPrinted>
  <dcterms:created xsi:type="dcterms:W3CDTF">2004-08-19T14:49:27Z</dcterms:created>
  <dcterms:modified xsi:type="dcterms:W3CDTF">2018-01-09T19:43:37Z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